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bmsbs\photos\Application Note Photos\"/>
    </mc:Choice>
  </mc:AlternateContent>
  <xr:revisionPtr revIDLastSave="0" documentId="13_ncr:1_{75A1B8E0-2AA6-4C11-94A0-1F5F26F06890}" xr6:coauthVersionLast="45" xr6:coauthVersionMax="45" xr10:uidLastSave="{00000000-0000-0000-0000-000000000000}"/>
  <bookViews>
    <workbookView xWindow="4560" yWindow="3630" windowWidth="27930" windowHeight="24030" xr2:uid="{CF780560-F900-4656-A0AE-FB63A9838572}"/>
  </bookViews>
  <sheets>
    <sheet name="Sheet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1" i="1" l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10" i="1"/>
  <c r="H11" i="1" l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10" i="1"/>
  <c r="H5" i="1"/>
  <c r="C12" i="1" s="1"/>
  <c r="D12" i="1" l="1"/>
  <c r="J12" i="1" s="1"/>
  <c r="M12" i="1" s="1"/>
  <c r="C51" i="1"/>
  <c r="D51" i="1" s="1"/>
  <c r="K51" i="1" s="1"/>
  <c r="N51" i="1" s="1"/>
  <c r="C49" i="1"/>
  <c r="D49" i="1" s="1"/>
  <c r="C47" i="1"/>
  <c r="D47" i="1" s="1"/>
  <c r="I47" i="1" s="1"/>
  <c r="L47" i="1" s="1"/>
  <c r="C45" i="1"/>
  <c r="D45" i="1" s="1"/>
  <c r="J45" i="1" s="1"/>
  <c r="M45" i="1" s="1"/>
  <c r="C43" i="1"/>
  <c r="D43" i="1" s="1"/>
  <c r="I43" i="1" s="1"/>
  <c r="L43" i="1" s="1"/>
  <c r="C41" i="1"/>
  <c r="D41" i="1" s="1"/>
  <c r="C39" i="1"/>
  <c r="D39" i="1" s="1"/>
  <c r="K39" i="1" s="1"/>
  <c r="N39" i="1" s="1"/>
  <c r="C37" i="1"/>
  <c r="D37" i="1" s="1"/>
  <c r="C35" i="1"/>
  <c r="D35" i="1" s="1"/>
  <c r="J35" i="1" s="1"/>
  <c r="M35" i="1" s="1"/>
  <c r="C33" i="1"/>
  <c r="D33" i="1" s="1"/>
  <c r="C31" i="1"/>
  <c r="D31" i="1" s="1"/>
  <c r="J31" i="1" s="1"/>
  <c r="M31" i="1" s="1"/>
  <c r="C29" i="1"/>
  <c r="D29" i="1" s="1"/>
  <c r="J29" i="1" s="1"/>
  <c r="M29" i="1" s="1"/>
  <c r="C27" i="1"/>
  <c r="D27" i="1" s="1"/>
  <c r="J27" i="1" s="1"/>
  <c r="M27" i="1" s="1"/>
  <c r="C25" i="1"/>
  <c r="D25" i="1" s="1"/>
  <c r="C23" i="1"/>
  <c r="D23" i="1" s="1"/>
  <c r="I23" i="1" s="1"/>
  <c r="L23" i="1" s="1"/>
  <c r="C21" i="1"/>
  <c r="D21" i="1" s="1"/>
  <c r="C19" i="1"/>
  <c r="D19" i="1" s="1"/>
  <c r="J19" i="1" s="1"/>
  <c r="M19" i="1" s="1"/>
  <c r="C17" i="1"/>
  <c r="D17" i="1" s="1"/>
  <c r="C15" i="1"/>
  <c r="D15" i="1" s="1"/>
  <c r="J15" i="1" s="1"/>
  <c r="M15" i="1" s="1"/>
  <c r="C13" i="1"/>
  <c r="D13" i="1" s="1"/>
  <c r="C11" i="1"/>
  <c r="D11" i="1" s="1"/>
  <c r="C10" i="1"/>
  <c r="D10" i="1" s="1"/>
  <c r="C50" i="1"/>
  <c r="D50" i="1" s="1"/>
  <c r="I50" i="1" s="1"/>
  <c r="L50" i="1" s="1"/>
  <c r="C48" i="1"/>
  <c r="D48" i="1" s="1"/>
  <c r="C46" i="1"/>
  <c r="D46" i="1" s="1"/>
  <c r="J46" i="1" s="1"/>
  <c r="M46" i="1" s="1"/>
  <c r="C44" i="1"/>
  <c r="D44" i="1" s="1"/>
  <c r="C42" i="1"/>
  <c r="D42" i="1" s="1"/>
  <c r="K42" i="1" s="1"/>
  <c r="N42" i="1" s="1"/>
  <c r="C40" i="1"/>
  <c r="D40" i="1" s="1"/>
  <c r="J40" i="1" s="1"/>
  <c r="M40" i="1" s="1"/>
  <c r="C38" i="1"/>
  <c r="D38" i="1" s="1"/>
  <c r="J38" i="1" s="1"/>
  <c r="M38" i="1" s="1"/>
  <c r="C36" i="1"/>
  <c r="D36" i="1" s="1"/>
  <c r="C34" i="1"/>
  <c r="D34" i="1" s="1"/>
  <c r="C32" i="1"/>
  <c r="C30" i="1"/>
  <c r="D30" i="1" s="1"/>
  <c r="C28" i="1"/>
  <c r="D28" i="1" s="1"/>
  <c r="C26" i="1"/>
  <c r="D26" i="1" s="1"/>
  <c r="C24" i="1"/>
  <c r="D24" i="1" s="1"/>
  <c r="C22" i="1"/>
  <c r="D22" i="1" s="1"/>
  <c r="C20" i="1"/>
  <c r="D20" i="1" s="1"/>
  <c r="K20" i="1" s="1"/>
  <c r="N20" i="1" s="1"/>
  <c r="C18" i="1"/>
  <c r="D18" i="1" s="1"/>
  <c r="E18" i="1" s="1"/>
  <c r="C16" i="1"/>
  <c r="D16" i="1" s="1"/>
  <c r="J16" i="1" s="1"/>
  <c r="M16" i="1" s="1"/>
  <c r="C14" i="1"/>
  <c r="D14" i="1" s="1"/>
  <c r="J14" i="1" s="1"/>
  <c r="M14" i="1" s="1"/>
  <c r="D32" i="1"/>
  <c r="J48" i="1" l="1"/>
  <c r="M48" i="1" s="1"/>
  <c r="K48" i="1"/>
  <c r="N48" i="1" s="1"/>
  <c r="I39" i="1"/>
  <c r="L39" i="1" s="1"/>
  <c r="E45" i="1"/>
  <c r="E12" i="1"/>
  <c r="I42" i="1"/>
  <c r="L42" i="1" s="1"/>
  <c r="O42" i="1" s="1"/>
  <c r="I15" i="1"/>
  <c r="L15" i="1" s="1"/>
  <c r="K50" i="1"/>
  <c r="N50" i="1" s="1"/>
  <c r="O50" i="1" s="1"/>
  <c r="E51" i="1"/>
  <c r="I19" i="1"/>
  <c r="L19" i="1" s="1"/>
  <c r="E38" i="1"/>
  <c r="K23" i="1"/>
  <c r="N23" i="1" s="1"/>
  <c r="O23" i="1" s="1"/>
  <c r="K31" i="1"/>
  <c r="N31" i="1" s="1"/>
  <c r="K43" i="1"/>
  <c r="N43" i="1" s="1"/>
  <c r="O43" i="1" s="1"/>
  <c r="E47" i="1"/>
  <c r="I18" i="1"/>
  <c r="L18" i="1" s="1"/>
  <c r="K14" i="1"/>
  <c r="N14" i="1" s="1"/>
  <c r="E46" i="1"/>
  <c r="E28" i="1"/>
  <c r="J28" i="1"/>
  <c r="M28" i="1" s="1"/>
  <c r="K28" i="1"/>
  <c r="N28" i="1" s="1"/>
  <c r="I28" i="1"/>
  <c r="L28" i="1" s="1"/>
  <c r="I36" i="1"/>
  <c r="L36" i="1" s="1"/>
  <c r="J36" i="1"/>
  <c r="M36" i="1" s="1"/>
  <c r="E44" i="1"/>
  <c r="J44" i="1"/>
  <c r="M44" i="1" s="1"/>
  <c r="I10" i="1"/>
  <c r="L10" i="1" s="1"/>
  <c r="J10" i="1"/>
  <c r="M10" i="1" s="1"/>
  <c r="E10" i="1"/>
  <c r="K10" i="1"/>
  <c r="N10" i="1" s="1"/>
  <c r="J13" i="1"/>
  <c r="M13" i="1" s="1"/>
  <c r="E13" i="1"/>
  <c r="E17" i="1"/>
  <c r="J17" i="1"/>
  <c r="M17" i="1" s="1"/>
  <c r="E21" i="1"/>
  <c r="J21" i="1"/>
  <c r="M21" i="1" s="1"/>
  <c r="K21" i="1"/>
  <c r="N21" i="1" s="1"/>
  <c r="K25" i="1"/>
  <c r="N25" i="1" s="1"/>
  <c r="J25" i="1"/>
  <c r="M25" i="1" s="1"/>
  <c r="E25" i="1"/>
  <c r="I33" i="1"/>
  <c r="L33" i="1" s="1"/>
  <c r="J33" i="1"/>
  <c r="M33" i="1" s="1"/>
  <c r="K33" i="1"/>
  <c r="N33" i="1" s="1"/>
  <c r="E33" i="1"/>
  <c r="K41" i="1"/>
  <c r="N41" i="1" s="1"/>
  <c r="J41" i="1"/>
  <c r="M41" i="1" s="1"/>
  <c r="E41" i="1"/>
  <c r="I49" i="1"/>
  <c r="L49" i="1" s="1"/>
  <c r="J49" i="1"/>
  <c r="M49" i="1" s="1"/>
  <c r="K49" i="1"/>
  <c r="N49" i="1" s="1"/>
  <c r="K24" i="1"/>
  <c r="N24" i="1" s="1"/>
  <c r="J24" i="1"/>
  <c r="M24" i="1" s="1"/>
  <c r="K32" i="1"/>
  <c r="N32" i="1" s="1"/>
  <c r="J32" i="1"/>
  <c r="M32" i="1" s="1"/>
  <c r="E20" i="1"/>
  <c r="J20" i="1"/>
  <c r="M20" i="1" s="1"/>
  <c r="I37" i="1"/>
  <c r="L37" i="1" s="1"/>
  <c r="J37" i="1"/>
  <c r="M37" i="1" s="1"/>
  <c r="I12" i="1"/>
  <c r="L12" i="1" s="1"/>
  <c r="K12" i="1"/>
  <c r="N12" i="1" s="1"/>
  <c r="E24" i="1"/>
  <c r="I40" i="1"/>
  <c r="L40" i="1" s="1"/>
  <c r="E32" i="1"/>
  <c r="E40" i="1"/>
  <c r="K18" i="1"/>
  <c r="N18" i="1" s="1"/>
  <c r="J18" i="1"/>
  <c r="M18" i="1" s="1"/>
  <c r="K22" i="1"/>
  <c r="N22" i="1" s="1"/>
  <c r="J22" i="1"/>
  <c r="M22" i="1" s="1"/>
  <c r="E26" i="1"/>
  <c r="J26" i="1"/>
  <c r="M26" i="1" s="1"/>
  <c r="K30" i="1"/>
  <c r="N30" i="1" s="1"/>
  <c r="J30" i="1"/>
  <c r="M30" i="1" s="1"/>
  <c r="E34" i="1"/>
  <c r="J34" i="1"/>
  <c r="M34" i="1" s="1"/>
  <c r="E42" i="1"/>
  <c r="J42" i="1"/>
  <c r="M42" i="1" s="1"/>
  <c r="E50" i="1"/>
  <c r="J50" i="1"/>
  <c r="M50" i="1" s="1"/>
  <c r="E11" i="1"/>
  <c r="J11" i="1"/>
  <c r="M11" i="1" s="1"/>
  <c r="E23" i="1"/>
  <c r="J23" i="1"/>
  <c r="M23" i="1" s="1"/>
  <c r="E39" i="1"/>
  <c r="J39" i="1"/>
  <c r="M39" i="1" s="1"/>
  <c r="E43" i="1"/>
  <c r="J43" i="1"/>
  <c r="M43" i="1" s="1"/>
  <c r="K47" i="1"/>
  <c r="N47" i="1" s="1"/>
  <c r="O47" i="1" s="1"/>
  <c r="J47" i="1"/>
  <c r="M47" i="1" s="1"/>
  <c r="I51" i="1"/>
  <c r="L51" i="1" s="1"/>
  <c r="O51" i="1" s="1"/>
  <c r="J51" i="1"/>
  <c r="M51" i="1" s="1"/>
  <c r="K16" i="1"/>
  <c r="N16" i="1" s="1"/>
  <c r="E16" i="1"/>
  <c r="I29" i="1"/>
  <c r="L29" i="1" s="1"/>
  <c r="E29" i="1"/>
  <c r="K29" i="1"/>
  <c r="N29" i="1" s="1"/>
  <c r="I45" i="1"/>
  <c r="L45" i="1" s="1"/>
  <c r="K45" i="1"/>
  <c r="N45" i="1" s="1"/>
  <c r="I16" i="1"/>
  <c r="L16" i="1" s="1"/>
  <c r="E14" i="1"/>
  <c r="I14" i="1"/>
  <c r="L14" i="1" s="1"/>
  <c r="K38" i="1"/>
  <c r="N38" i="1" s="1"/>
  <c r="I38" i="1"/>
  <c r="L38" i="1" s="1"/>
  <c r="K46" i="1"/>
  <c r="N46" i="1" s="1"/>
  <c r="I46" i="1"/>
  <c r="L46" i="1" s="1"/>
  <c r="E15" i="1"/>
  <c r="K15" i="1"/>
  <c r="N15" i="1" s="1"/>
  <c r="E19" i="1"/>
  <c r="K19" i="1"/>
  <c r="N19" i="1" s="1"/>
  <c r="K27" i="1"/>
  <c r="N27" i="1" s="1"/>
  <c r="I27" i="1"/>
  <c r="L27" i="1" s="1"/>
  <c r="E27" i="1"/>
  <c r="I31" i="1"/>
  <c r="L31" i="1" s="1"/>
  <c r="E31" i="1"/>
  <c r="E35" i="1"/>
  <c r="K35" i="1"/>
  <c r="N35" i="1" s="1"/>
  <c r="I35" i="1"/>
  <c r="L35" i="1" s="1"/>
  <c r="I21" i="1"/>
  <c r="L21" i="1" s="1"/>
  <c r="O21" i="1" s="1"/>
  <c r="E49" i="1"/>
  <c r="I24" i="1"/>
  <c r="L24" i="1" s="1"/>
  <c r="O24" i="1" s="1"/>
  <c r="I32" i="1"/>
  <c r="L32" i="1" s="1"/>
  <c r="I25" i="1"/>
  <c r="L25" i="1" s="1"/>
  <c r="I41" i="1"/>
  <c r="L41" i="1" s="1"/>
  <c r="I34" i="1"/>
  <c r="L34" i="1" s="1"/>
  <c r="K11" i="1"/>
  <c r="N11" i="1" s="1"/>
  <c r="E48" i="1"/>
  <c r="K44" i="1"/>
  <c r="N44" i="1" s="1"/>
  <c r="I13" i="1"/>
  <c r="L13" i="1" s="1"/>
  <c r="I26" i="1"/>
  <c r="L26" i="1" s="1"/>
  <c r="I20" i="1"/>
  <c r="L20" i="1" s="1"/>
  <c r="O20" i="1" s="1"/>
  <c r="E22" i="1"/>
  <c r="K26" i="1"/>
  <c r="N26" i="1" s="1"/>
  <c r="K40" i="1"/>
  <c r="N40" i="1" s="1"/>
  <c r="E30" i="1"/>
  <c r="K34" i="1"/>
  <c r="N34" i="1" s="1"/>
  <c r="K17" i="1"/>
  <c r="N17" i="1" s="1"/>
  <c r="I22" i="1"/>
  <c r="L22" i="1" s="1"/>
  <c r="I30" i="1"/>
  <c r="L30" i="1" s="1"/>
  <c r="I11" i="1"/>
  <c r="L11" i="1" s="1"/>
  <c r="K13" i="1"/>
  <c r="N13" i="1" s="1"/>
  <c r="I17" i="1"/>
  <c r="L17" i="1" s="1"/>
  <c r="I44" i="1"/>
  <c r="L44" i="1" s="1"/>
  <c r="K36" i="1"/>
  <c r="N36" i="1" s="1"/>
  <c r="I48" i="1"/>
  <c r="L48" i="1" s="1"/>
  <c r="O48" i="1" s="1"/>
  <c r="K37" i="1"/>
  <c r="N37" i="1" s="1"/>
  <c r="E37" i="1"/>
  <c r="E36" i="1"/>
  <c r="O39" i="1"/>
  <c r="O33" i="1" l="1"/>
  <c r="O19" i="1"/>
  <c r="O37" i="1"/>
  <c r="O36" i="1"/>
  <c r="O22" i="1"/>
  <c r="O15" i="1"/>
  <c r="O14" i="1"/>
  <c r="O18" i="1"/>
  <c r="O29" i="1"/>
  <c r="O31" i="1"/>
  <c r="O30" i="1"/>
  <c r="O41" i="1"/>
  <c r="O32" i="1"/>
  <c r="O35" i="1"/>
  <c r="O27" i="1"/>
  <c r="O46" i="1"/>
  <c r="O38" i="1"/>
  <c r="O16" i="1"/>
  <c r="O45" i="1"/>
  <c r="O49" i="1"/>
  <c r="O10" i="1"/>
  <c r="O28" i="1"/>
  <c r="O40" i="1"/>
  <c r="O25" i="1"/>
  <c r="O12" i="1"/>
  <c r="O13" i="1"/>
  <c r="O26" i="1"/>
  <c r="O44" i="1"/>
  <c r="O11" i="1"/>
  <c r="O17" i="1"/>
  <c r="O34" i="1"/>
</calcChain>
</file>

<file path=xl/sharedStrings.xml><?xml version="1.0" encoding="utf-8"?>
<sst xmlns="http://schemas.openxmlformats.org/spreadsheetml/2006/main" count="67" uniqueCount="27">
  <si>
    <t>DAMPING</t>
  </si>
  <si>
    <t>FACTOR</t>
  </si>
  <si>
    <t>NOMINAL</t>
  </si>
  <si>
    <t>IMPEDANCE</t>
  </si>
  <si>
    <t>MIN</t>
  </si>
  <si>
    <t>MAX</t>
  </si>
  <si>
    <t>TRANSFER</t>
  </si>
  <si>
    <t>ATTENUATION</t>
  </si>
  <si>
    <t>ERROR</t>
  </si>
  <si>
    <t>TOTAL</t>
  </si>
  <si>
    <t>AMPLIFIER</t>
  </si>
  <si>
    <t>(Ohms)</t>
  </si>
  <si>
    <t>(dB)</t>
  </si>
  <si>
    <t>CABLE</t>
  </si>
  <si>
    <t>TOTAL DRIVE</t>
  </si>
  <si>
    <t>EFFECTIVE</t>
  </si>
  <si>
    <t>SPEAKER CHARACTERISTICS</t>
  </si>
  <si>
    <t>CABLE CHARACTERISTICS</t>
  </si>
  <si>
    <t>LENGTH</t>
  </si>
  <si>
    <t>(feet)</t>
  </si>
  <si>
    <t>GAUGE</t>
  </si>
  <si>
    <t>(AWG)</t>
  </si>
  <si>
    <t>RESISTANCE</t>
  </si>
  <si>
    <t>RATIO</t>
  </si>
  <si>
    <t>Set cable length to 0</t>
  </si>
  <si>
    <t>to ignore cable resistance.</t>
  </si>
  <si>
    <r>
      <t>FACTOR-8</t>
    </r>
    <r>
      <rPr>
        <sz val="11"/>
        <color theme="1"/>
        <rFont val="Calibri"/>
        <family val="2"/>
      </rPr>
      <t>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</si>
</sst>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0" fillId="3" borderId="0" xfId="0" applyFill="1"/>
    <xf numFmtId="0" fontId="0" fillId="3" borderId="1" xfId="0" applyFill="1" applyBorder="1" applyAlignment="1">
      <alignment horizontal="center"/>
    </xf>
    <xf numFmtId="164" fontId="0" fillId="3" borderId="0" xfId="0" applyNumberFormat="1" applyFill="1"/>
    <xf numFmtId="2" fontId="0" fillId="3" borderId="0" xfId="0" applyNumberFormat="1" applyFill="1"/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0" xfId="0" applyFill="1" applyBorder="1"/>
    <xf numFmtId="0" fontId="0" fillId="3" borderId="7" xfId="0" applyFill="1" applyBorder="1"/>
    <xf numFmtId="0" fontId="0" fillId="4" borderId="2" xfId="0" applyFill="1" applyBorder="1"/>
    <xf numFmtId="0" fontId="0" fillId="4" borderId="8" xfId="0" applyFill="1" applyBorder="1"/>
    <xf numFmtId="0" fontId="0" fillId="3" borderId="9" xfId="0" applyFill="1" applyBorder="1"/>
    <xf numFmtId="164" fontId="0" fillId="2" borderId="0" xfId="0" applyNumberFormat="1" applyFill="1"/>
    <xf numFmtId="2" fontId="0" fillId="2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D10E23-D512-4751-B867-01B2E5585659}">
  <sheetPr>
    <pageSetUpPr fitToPage="1"/>
  </sheetPr>
  <dimension ref="A1:O51"/>
  <sheetViews>
    <sheetView tabSelected="1" view="pageLayout" zoomScaleNormal="100" workbookViewId="0">
      <selection activeCell="Q3" sqref="Q3"/>
    </sheetView>
  </sheetViews>
  <sheetFormatPr defaultRowHeight="15" x14ac:dyDescent="0.25"/>
  <cols>
    <col min="1" max="1" width="9.7109375" style="3" bestFit="1" customWidth="1"/>
    <col min="2" max="2" width="11.5703125" style="3" bestFit="1" customWidth="1"/>
    <col min="3" max="3" width="11.5703125" style="3" customWidth="1"/>
    <col min="4" max="4" width="12.28515625" style="3" bestFit="1" customWidth="1"/>
    <col min="5" max="5" width="12.28515625" style="3" customWidth="1"/>
    <col min="6" max="8" width="11.5703125" style="3" bestFit="1" customWidth="1"/>
    <col min="9" max="9" width="10" style="3" bestFit="1" customWidth="1"/>
    <col min="10" max="10" width="10" style="3" customWidth="1"/>
    <col min="11" max="11" width="10" style="3" bestFit="1" customWidth="1"/>
    <col min="12" max="14" width="13.85546875" style="3" bestFit="1" customWidth="1"/>
    <col min="15" max="15" width="6.85546875" style="3" bestFit="1" customWidth="1"/>
    <col min="16" max="16384" width="9.140625" style="3"/>
  </cols>
  <sheetData>
    <row r="1" spans="1:15" ht="15.75" thickBot="1" x14ac:dyDescent="0.3">
      <c r="B1" s="3" t="s">
        <v>16</v>
      </c>
      <c r="F1" s="3" t="s">
        <v>17</v>
      </c>
    </row>
    <row r="2" spans="1:15" x14ac:dyDescent="0.25">
      <c r="B2" s="7" t="s">
        <v>2</v>
      </c>
      <c r="C2" s="8" t="s">
        <v>4</v>
      </c>
      <c r="D2" s="9" t="s">
        <v>5</v>
      </c>
      <c r="F2" s="7" t="s">
        <v>13</v>
      </c>
      <c r="G2" s="8" t="s">
        <v>13</v>
      </c>
      <c r="H2" s="9" t="s">
        <v>13</v>
      </c>
    </row>
    <row r="3" spans="1:15" x14ac:dyDescent="0.25">
      <c r="B3" s="10" t="s">
        <v>3</v>
      </c>
      <c r="C3" s="11" t="s">
        <v>3</v>
      </c>
      <c r="D3" s="12" t="s">
        <v>3</v>
      </c>
      <c r="F3" s="10" t="s">
        <v>18</v>
      </c>
      <c r="G3" s="11" t="s">
        <v>20</v>
      </c>
      <c r="H3" s="12" t="s">
        <v>22</v>
      </c>
      <c r="J3" s="3" t="s">
        <v>24</v>
      </c>
    </row>
    <row r="4" spans="1:15" ht="15.75" thickBot="1" x14ac:dyDescent="0.3">
      <c r="B4" s="10" t="s">
        <v>11</v>
      </c>
      <c r="C4" s="11" t="s">
        <v>11</v>
      </c>
      <c r="D4" s="12" t="s">
        <v>11</v>
      </c>
      <c r="F4" s="10" t="s">
        <v>19</v>
      </c>
      <c r="G4" s="11" t="s">
        <v>21</v>
      </c>
      <c r="H4" s="12" t="s">
        <v>11</v>
      </c>
      <c r="J4" s="3" t="s">
        <v>25</v>
      </c>
    </row>
    <row r="5" spans="1:15" ht="15.75" thickBot="1" x14ac:dyDescent="0.3">
      <c r="B5" s="13">
        <v>8</v>
      </c>
      <c r="C5" s="13">
        <v>2.6</v>
      </c>
      <c r="D5" s="13">
        <v>18</v>
      </c>
      <c r="F5" s="13">
        <v>0</v>
      </c>
      <c r="G5" s="14">
        <v>11</v>
      </c>
      <c r="H5" s="15">
        <f>F5/1000*2*CHOOSE(G5,0.1239,0.1563,0.197,0.2485,0.3133,0.3951,0.4982,0.6282,0.7921,0.9988,1.2595,1.5882,2.0027,2.5254,3.1844,4.0155,5.0634,6.3849,8.0512,10.1524,12.8019,16.1429,20.3558,25.6682)</f>
        <v>0</v>
      </c>
    </row>
    <row r="7" spans="1:15" x14ac:dyDescent="0.25">
      <c r="A7" s="2" t="s">
        <v>10</v>
      </c>
      <c r="B7" s="2" t="s">
        <v>10</v>
      </c>
      <c r="C7" s="2" t="s">
        <v>13</v>
      </c>
      <c r="D7" s="2" t="s">
        <v>14</v>
      </c>
      <c r="E7" s="2" t="s">
        <v>15</v>
      </c>
      <c r="F7" s="2" t="s">
        <v>4</v>
      </c>
      <c r="G7" s="2" t="s">
        <v>2</v>
      </c>
      <c r="H7" s="2" t="s">
        <v>5</v>
      </c>
      <c r="I7" s="2" t="s">
        <v>4</v>
      </c>
      <c r="J7" s="2" t="s">
        <v>2</v>
      </c>
      <c r="K7" s="2" t="s">
        <v>5</v>
      </c>
      <c r="L7" s="2" t="s">
        <v>5</v>
      </c>
      <c r="M7" s="2" t="s">
        <v>2</v>
      </c>
      <c r="N7" s="2" t="s">
        <v>4</v>
      </c>
      <c r="O7" s="2" t="s">
        <v>9</v>
      </c>
    </row>
    <row r="8" spans="1:15" x14ac:dyDescent="0.25">
      <c r="A8" s="2" t="s">
        <v>0</v>
      </c>
      <c r="B8" s="2" t="s">
        <v>3</v>
      </c>
      <c r="C8" s="2" t="s">
        <v>22</v>
      </c>
      <c r="D8" s="2" t="s">
        <v>3</v>
      </c>
      <c r="E8" s="2" t="s">
        <v>0</v>
      </c>
      <c r="F8" s="2" t="s">
        <v>3</v>
      </c>
      <c r="G8" s="2" t="s">
        <v>3</v>
      </c>
      <c r="H8" s="2" t="s">
        <v>3</v>
      </c>
      <c r="I8" s="2" t="s">
        <v>6</v>
      </c>
      <c r="J8" s="2" t="s">
        <v>6</v>
      </c>
      <c r="K8" s="2" t="s">
        <v>6</v>
      </c>
      <c r="L8" s="2" t="s">
        <v>7</v>
      </c>
      <c r="M8" s="2" t="s">
        <v>7</v>
      </c>
      <c r="N8" s="2" t="s">
        <v>7</v>
      </c>
      <c r="O8" s="2" t="s">
        <v>8</v>
      </c>
    </row>
    <row r="9" spans="1:15" ht="15.75" thickBot="1" x14ac:dyDescent="0.3">
      <c r="A9" s="4" t="s">
        <v>26</v>
      </c>
      <c r="B9" s="4" t="s">
        <v>11</v>
      </c>
      <c r="C9" s="4" t="s">
        <v>11</v>
      </c>
      <c r="D9" s="4" t="s">
        <v>11</v>
      </c>
      <c r="E9" s="4" t="s">
        <v>1</v>
      </c>
      <c r="F9" s="4" t="s">
        <v>11</v>
      </c>
      <c r="G9" s="4" t="s">
        <v>11</v>
      </c>
      <c r="H9" s="4" t="s">
        <v>11</v>
      </c>
      <c r="I9" s="4" t="s">
        <v>23</v>
      </c>
      <c r="J9" s="4" t="s">
        <v>23</v>
      </c>
      <c r="K9" s="4" t="s">
        <v>23</v>
      </c>
      <c r="L9" s="4" t="s">
        <v>12</v>
      </c>
      <c r="M9" s="4" t="s">
        <v>12</v>
      </c>
      <c r="N9" s="4" t="s">
        <v>12</v>
      </c>
      <c r="O9" s="4" t="s">
        <v>12</v>
      </c>
    </row>
    <row r="10" spans="1:15" x14ac:dyDescent="0.25">
      <c r="A10" s="3">
        <v>10</v>
      </c>
      <c r="B10" s="3">
        <f>8/A10</f>
        <v>0.8</v>
      </c>
      <c r="C10" s="3">
        <f t="shared" ref="C10:C51" si="0">$H$5</f>
        <v>0</v>
      </c>
      <c r="D10" s="3">
        <f>B10+C10</f>
        <v>0.8</v>
      </c>
      <c r="E10" s="5">
        <f t="shared" ref="E10:E51" si="1">G10/D10</f>
        <v>10</v>
      </c>
      <c r="F10" s="3">
        <f>$C$5</f>
        <v>2.6</v>
      </c>
      <c r="G10" s="3">
        <f>$B$5</f>
        <v>8</v>
      </c>
      <c r="H10" s="3">
        <f>$D$5</f>
        <v>18</v>
      </c>
      <c r="I10" s="3">
        <f t="shared" ref="I10:I51" si="2">F10/(D10+F10)</f>
        <v>0.76470588235294112</v>
      </c>
      <c r="J10" s="3">
        <f t="shared" ref="J10:J51" si="3">G10/(G10+D10)</f>
        <v>0.90909090909090906</v>
      </c>
      <c r="K10" s="3">
        <f t="shared" ref="K10:K51" si="4">H10/(D10+H10)</f>
        <v>0.95744680851063824</v>
      </c>
      <c r="L10" s="6">
        <f t="shared" ref="L10:N11" si="5">-20*LOG10(I10)</f>
        <v>2.3301113814287437</v>
      </c>
      <c r="M10" s="6">
        <f t="shared" si="5"/>
        <v>0.82785370316450113</v>
      </c>
      <c r="N10" s="6">
        <f t="shared" si="5"/>
        <v>0.37770688320747625</v>
      </c>
      <c r="O10" s="6">
        <f>L10-N10</f>
        <v>1.9524044982212674</v>
      </c>
    </row>
    <row r="11" spans="1:15" x14ac:dyDescent="0.25">
      <c r="A11" s="3">
        <v>20</v>
      </c>
      <c r="B11" s="3">
        <f t="shared" ref="B11:B51" si="6">8/A11</f>
        <v>0.4</v>
      </c>
      <c r="C11" s="3">
        <f t="shared" si="0"/>
        <v>0</v>
      </c>
      <c r="D11" s="3">
        <f t="shared" ref="D11:D51" si="7">B11+C11</f>
        <v>0.4</v>
      </c>
      <c r="E11" s="5">
        <f t="shared" si="1"/>
        <v>20</v>
      </c>
      <c r="F11" s="3">
        <f t="shared" ref="F11:F51" si="8">$C$5</f>
        <v>2.6</v>
      </c>
      <c r="G11" s="3">
        <f t="shared" ref="G11:G51" si="9">$B$5</f>
        <v>8</v>
      </c>
      <c r="H11" s="3">
        <f t="shared" ref="H11:H51" si="10">$D$5</f>
        <v>18</v>
      </c>
      <c r="I11" s="3">
        <f t="shared" si="2"/>
        <v>0.8666666666666667</v>
      </c>
      <c r="J11" s="3">
        <f t="shared" si="3"/>
        <v>0.95238095238095233</v>
      </c>
      <c r="K11" s="3">
        <f t="shared" si="4"/>
        <v>0.97826086956521752</v>
      </c>
      <c r="L11" s="6">
        <f t="shared" si="5"/>
        <v>1.2429581349768892</v>
      </c>
      <c r="M11" s="6">
        <f t="shared" si="5"/>
        <v>0.42378598139876189</v>
      </c>
      <c r="N11" s="6">
        <f t="shared" si="5"/>
        <v>0.19090635812460677</v>
      </c>
      <c r="O11" s="6">
        <f>L11-N11</f>
        <v>1.0520517768522826</v>
      </c>
    </row>
    <row r="12" spans="1:15" x14ac:dyDescent="0.25">
      <c r="A12" s="3">
        <v>30</v>
      </c>
      <c r="B12" s="3">
        <f t="shared" si="6"/>
        <v>0.26666666666666666</v>
      </c>
      <c r="C12" s="3">
        <f t="shared" si="0"/>
        <v>0</v>
      </c>
      <c r="D12" s="3">
        <f t="shared" si="7"/>
        <v>0.26666666666666666</v>
      </c>
      <c r="E12" s="5">
        <f t="shared" si="1"/>
        <v>30</v>
      </c>
      <c r="F12" s="3">
        <f t="shared" si="8"/>
        <v>2.6</v>
      </c>
      <c r="G12" s="3">
        <f t="shared" si="9"/>
        <v>8</v>
      </c>
      <c r="H12" s="3">
        <f t="shared" si="10"/>
        <v>18</v>
      </c>
      <c r="I12" s="3">
        <f t="shared" si="2"/>
        <v>0.90697674418604657</v>
      </c>
      <c r="J12" s="3">
        <f t="shared" si="3"/>
        <v>0.96774193548387089</v>
      </c>
      <c r="K12" s="3">
        <f t="shared" si="4"/>
        <v>0.98540145985401462</v>
      </c>
      <c r="L12" s="6">
        <f t="shared" ref="L12:L51" si="11">-20*LOG10(I12)</f>
        <v>0.84807697106174584</v>
      </c>
      <c r="M12" s="6">
        <f t="shared" ref="M12:M51" si="12">-20*LOG10(J12)</f>
        <v>0.28480878229220563</v>
      </c>
      <c r="N12" s="6">
        <f t="shared" ref="N12:N51" si="13">-20*LOG10(K12)</f>
        <v>0.12773597322801289</v>
      </c>
      <c r="O12" s="6">
        <f t="shared" ref="O12:O51" si="14">L12-N12</f>
        <v>0.72034099783373295</v>
      </c>
    </row>
    <row r="13" spans="1:15" x14ac:dyDescent="0.25">
      <c r="A13" s="3">
        <v>40</v>
      </c>
      <c r="B13" s="3">
        <f t="shared" si="6"/>
        <v>0.2</v>
      </c>
      <c r="C13" s="3">
        <f t="shared" si="0"/>
        <v>0</v>
      </c>
      <c r="D13" s="3">
        <f t="shared" si="7"/>
        <v>0.2</v>
      </c>
      <c r="E13" s="5">
        <f t="shared" si="1"/>
        <v>40</v>
      </c>
      <c r="F13" s="3">
        <f t="shared" si="8"/>
        <v>2.6</v>
      </c>
      <c r="G13" s="3">
        <f t="shared" si="9"/>
        <v>8</v>
      </c>
      <c r="H13" s="3">
        <f t="shared" si="10"/>
        <v>18</v>
      </c>
      <c r="I13" s="3">
        <f t="shared" si="2"/>
        <v>0.92857142857142849</v>
      </c>
      <c r="J13" s="3">
        <f t="shared" si="3"/>
        <v>0.97560975609756106</v>
      </c>
      <c r="K13" s="3">
        <f t="shared" si="4"/>
        <v>0.98901098901098905</v>
      </c>
      <c r="L13" s="6">
        <f t="shared" si="11"/>
        <v>0.64369366742802592</v>
      </c>
      <c r="M13" s="6">
        <f t="shared" si="12"/>
        <v>0.21447730783546129</v>
      </c>
      <c r="N13" s="6">
        <f t="shared" si="13"/>
        <v>9.5977657635374164E-2</v>
      </c>
      <c r="O13" s="6">
        <f t="shared" si="14"/>
        <v>0.54771600979265178</v>
      </c>
    </row>
    <row r="14" spans="1:15" x14ac:dyDescent="0.25">
      <c r="A14" s="3">
        <v>50</v>
      </c>
      <c r="B14" s="3">
        <f t="shared" si="6"/>
        <v>0.16</v>
      </c>
      <c r="C14" s="3">
        <f t="shared" si="0"/>
        <v>0</v>
      </c>
      <c r="D14" s="3">
        <f t="shared" si="7"/>
        <v>0.16</v>
      </c>
      <c r="E14" s="5">
        <f t="shared" si="1"/>
        <v>50</v>
      </c>
      <c r="F14" s="3">
        <f t="shared" si="8"/>
        <v>2.6</v>
      </c>
      <c r="G14" s="3">
        <f t="shared" si="9"/>
        <v>8</v>
      </c>
      <c r="H14" s="3">
        <f t="shared" si="10"/>
        <v>18</v>
      </c>
      <c r="I14" s="3">
        <f t="shared" si="2"/>
        <v>0.94202898550724634</v>
      </c>
      <c r="J14" s="3">
        <f t="shared" si="3"/>
        <v>0.98039215686274506</v>
      </c>
      <c r="K14" s="3">
        <f t="shared" si="4"/>
        <v>0.99118942731277537</v>
      </c>
      <c r="L14" s="6">
        <f t="shared" si="11"/>
        <v>0.51871468188799519</v>
      </c>
      <c r="M14" s="6">
        <f t="shared" si="12"/>
        <v>0.1720034352383516</v>
      </c>
      <c r="N14" s="6">
        <f t="shared" si="13"/>
        <v>7.6866781635204343E-2</v>
      </c>
      <c r="O14" s="6">
        <f t="shared" si="14"/>
        <v>0.44184790025279086</v>
      </c>
    </row>
    <row r="15" spans="1:15" x14ac:dyDescent="0.25">
      <c r="A15" s="3">
        <v>60</v>
      </c>
      <c r="B15" s="3">
        <f t="shared" si="6"/>
        <v>0.13333333333333333</v>
      </c>
      <c r="C15" s="3">
        <f t="shared" si="0"/>
        <v>0</v>
      </c>
      <c r="D15" s="3">
        <f t="shared" si="7"/>
        <v>0.13333333333333333</v>
      </c>
      <c r="E15" s="5">
        <f t="shared" si="1"/>
        <v>60</v>
      </c>
      <c r="F15" s="3">
        <f t="shared" si="8"/>
        <v>2.6</v>
      </c>
      <c r="G15" s="3">
        <f t="shared" si="9"/>
        <v>8</v>
      </c>
      <c r="H15" s="3">
        <f t="shared" si="10"/>
        <v>18</v>
      </c>
      <c r="I15" s="3">
        <f t="shared" si="2"/>
        <v>0.95121951219512191</v>
      </c>
      <c r="J15" s="3">
        <f t="shared" si="3"/>
        <v>0.98360655737704927</v>
      </c>
      <c r="K15" s="3">
        <f t="shared" si="4"/>
        <v>0.99264705882352944</v>
      </c>
      <c r="L15" s="6">
        <f t="shared" si="11"/>
        <v>0.43438499386472618</v>
      </c>
      <c r="M15" s="6">
        <f t="shared" si="12"/>
        <v>0.14357169254246721</v>
      </c>
      <c r="N15" s="6">
        <f t="shared" si="13"/>
        <v>6.4102797504227718E-2</v>
      </c>
      <c r="O15" s="6">
        <f t="shared" si="14"/>
        <v>0.37028219636049847</v>
      </c>
    </row>
    <row r="16" spans="1:15" x14ac:dyDescent="0.25">
      <c r="A16" s="3">
        <v>70</v>
      </c>
      <c r="B16" s="3">
        <f t="shared" si="6"/>
        <v>0.11428571428571428</v>
      </c>
      <c r="C16" s="3">
        <f t="shared" si="0"/>
        <v>0</v>
      </c>
      <c r="D16" s="3">
        <f t="shared" si="7"/>
        <v>0.11428571428571428</v>
      </c>
      <c r="E16" s="5">
        <f t="shared" si="1"/>
        <v>70</v>
      </c>
      <c r="F16" s="3">
        <f t="shared" si="8"/>
        <v>2.6</v>
      </c>
      <c r="G16" s="3">
        <f t="shared" si="9"/>
        <v>8</v>
      </c>
      <c r="H16" s="3">
        <f t="shared" si="10"/>
        <v>18</v>
      </c>
      <c r="I16" s="3">
        <f t="shared" si="2"/>
        <v>0.95789473684210524</v>
      </c>
      <c r="J16" s="3">
        <f t="shared" si="3"/>
        <v>0.9859154929577465</v>
      </c>
      <c r="K16" s="3">
        <f t="shared" si="4"/>
        <v>0.99369085173501581</v>
      </c>
      <c r="L16" s="6">
        <f t="shared" si="11"/>
        <v>0.3736442593550835</v>
      </c>
      <c r="M16" s="6">
        <f t="shared" si="12"/>
        <v>0.12320617409636894</v>
      </c>
      <c r="N16" s="6">
        <f t="shared" si="13"/>
        <v>5.4974168563019343E-2</v>
      </c>
      <c r="O16" s="6">
        <f t="shared" si="14"/>
        <v>0.31867009079206415</v>
      </c>
    </row>
    <row r="17" spans="1:15" x14ac:dyDescent="0.25">
      <c r="A17" s="3">
        <v>80</v>
      </c>
      <c r="B17" s="3">
        <f t="shared" si="6"/>
        <v>0.1</v>
      </c>
      <c r="C17" s="3">
        <f t="shared" si="0"/>
        <v>0</v>
      </c>
      <c r="D17" s="3">
        <f t="shared" si="7"/>
        <v>0.1</v>
      </c>
      <c r="E17" s="5">
        <f t="shared" si="1"/>
        <v>80</v>
      </c>
      <c r="F17" s="3">
        <f t="shared" si="8"/>
        <v>2.6</v>
      </c>
      <c r="G17" s="3">
        <f t="shared" si="9"/>
        <v>8</v>
      </c>
      <c r="H17" s="3">
        <f t="shared" si="10"/>
        <v>18</v>
      </c>
      <c r="I17" s="3">
        <f t="shared" si="2"/>
        <v>0.96296296296296291</v>
      </c>
      <c r="J17" s="3">
        <f t="shared" si="3"/>
        <v>0.98765432098765438</v>
      </c>
      <c r="K17" s="3">
        <f t="shared" si="4"/>
        <v>0.99447513812154686</v>
      </c>
      <c r="L17" s="6">
        <f t="shared" si="11"/>
        <v>0.32780832376338742</v>
      </c>
      <c r="M17" s="6">
        <f t="shared" si="12"/>
        <v>0.10790063773412278</v>
      </c>
      <c r="N17" s="6">
        <f t="shared" si="13"/>
        <v>4.8121395317569655E-2</v>
      </c>
      <c r="O17" s="6">
        <f t="shared" si="14"/>
        <v>0.27968692844581777</v>
      </c>
    </row>
    <row r="18" spans="1:15" x14ac:dyDescent="0.25">
      <c r="A18" s="3">
        <v>90</v>
      </c>
      <c r="B18" s="3">
        <f t="shared" si="6"/>
        <v>8.8888888888888892E-2</v>
      </c>
      <c r="C18" s="3">
        <f t="shared" si="0"/>
        <v>0</v>
      </c>
      <c r="D18" s="3">
        <f t="shared" si="7"/>
        <v>8.8888888888888892E-2</v>
      </c>
      <c r="E18" s="5">
        <f t="shared" si="1"/>
        <v>90</v>
      </c>
      <c r="F18" s="3">
        <f t="shared" si="8"/>
        <v>2.6</v>
      </c>
      <c r="G18" s="3">
        <f t="shared" si="9"/>
        <v>8</v>
      </c>
      <c r="H18" s="3">
        <f t="shared" si="10"/>
        <v>18</v>
      </c>
      <c r="I18" s="3">
        <f t="shared" si="2"/>
        <v>0.96694214876033058</v>
      </c>
      <c r="J18" s="3">
        <f t="shared" si="3"/>
        <v>0.98901098901098905</v>
      </c>
      <c r="K18" s="3">
        <f t="shared" si="4"/>
        <v>0.99508599508599516</v>
      </c>
      <c r="L18" s="6">
        <f t="shared" si="11"/>
        <v>0.29199017140576877</v>
      </c>
      <c r="M18" s="6">
        <f t="shared" si="12"/>
        <v>9.5977657635374164E-2</v>
      </c>
      <c r="N18" s="6">
        <f t="shared" si="13"/>
        <v>4.2787720211029057E-2</v>
      </c>
      <c r="O18" s="6">
        <f t="shared" si="14"/>
        <v>0.24920245119473972</v>
      </c>
    </row>
    <row r="19" spans="1:15" x14ac:dyDescent="0.25">
      <c r="A19" s="3">
        <v>100</v>
      </c>
      <c r="B19" s="3">
        <f t="shared" si="6"/>
        <v>0.08</v>
      </c>
      <c r="C19" s="3">
        <f t="shared" si="0"/>
        <v>0</v>
      </c>
      <c r="D19" s="3">
        <f t="shared" si="7"/>
        <v>0.08</v>
      </c>
      <c r="E19" s="5">
        <f t="shared" si="1"/>
        <v>100</v>
      </c>
      <c r="F19" s="3">
        <f t="shared" si="8"/>
        <v>2.6</v>
      </c>
      <c r="G19" s="3">
        <f t="shared" si="9"/>
        <v>8</v>
      </c>
      <c r="H19" s="3">
        <f t="shared" si="10"/>
        <v>18</v>
      </c>
      <c r="I19" s="3">
        <f t="shared" si="2"/>
        <v>0.97014925373134331</v>
      </c>
      <c r="J19" s="3">
        <f t="shared" si="3"/>
        <v>0.99009900990099009</v>
      </c>
      <c r="K19" s="3">
        <f t="shared" si="4"/>
        <v>0.99557522123893816</v>
      </c>
      <c r="L19" s="6">
        <f t="shared" si="11"/>
        <v>0.26322892115941698</v>
      </c>
      <c r="M19" s="6">
        <f t="shared" si="12"/>
        <v>8.6427475652851568E-2</v>
      </c>
      <c r="N19" s="6">
        <f t="shared" si="13"/>
        <v>3.851842072076777E-2</v>
      </c>
      <c r="O19" s="6">
        <f t="shared" si="14"/>
        <v>0.22471050043864921</v>
      </c>
    </row>
    <row r="20" spans="1:15" x14ac:dyDescent="0.25">
      <c r="A20" s="3">
        <v>110</v>
      </c>
      <c r="B20" s="3">
        <f t="shared" si="6"/>
        <v>7.2727272727272724E-2</v>
      </c>
      <c r="C20" s="3">
        <f t="shared" si="0"/>
        <v>0</v>
      </c>
      <c r="D20" s="3">
        <f t="shared" si="7"/>
        <v>7.2727272727272724E-2</v>
      </c>
      <c r="E20" s="5">
        <f t="shared" si="1"/>
        <v>110</v>
      </c>
      <c r="F20" s="3">
        <f t="shared" si="8"/>
        <v>2.6</v>
      </c>
      <c r="G20" s="3">
        <f t="shared" si="9"/>
        <v>8</v>
      </c>
      <c r="H20" s="3">
        <f t="shared" si="10"/>
        <v>18</v>
      </c>
      <c r="I20" s="3">
        <f t="shared" si="2"/>
        <v>0.97278911564625847</v>
      </c>
      <c r="J20" s="3">
        <f t="shared" si="3"/>
        <v>0.99099099099099108</v>
      </c>
      <c r="K20" s="3">
        <f t="shared" si="4"/>
        <v>0.99597585513078468</v>
      </c>
      <c r="L20" s="6">
        <f t="shared" si="11"/>
        <v>0.23962594566228607</v>
      </c>
      <c r="M20" s="6">
        <f t="shared" si="12"/>
        <v>7.8605872568647053E-2</v>
      </c>
      <c r="N20" s="6">
        <f t="shared" si="13"/>
        <v>3.5023795995268163E-2</v>
      </c>
      <c r="O20" s="6">
        <f t="shared" si="14"/>
        <v>0.2046021496670179</v>
      </c>
    </row>
    <row r="21" spans="1:15" x14ac:dyDescent="0.25">
      <c r="A21" s="3">
        <v>120</v>
      </c>
      <c r="B21" s="3">
        <f t="shared" si="6"/>
        <v>6.6666666666666666E-2</v>
      </c>
      <c r="C21" s="3">
        <f t="shared" si="0"/>
        <v>0</v>
      </c>
      <c r="D21" s="3">
        <f t="shared" si="7"/>
        <v>6.6666666666666666E-2</v>
      </c>
      <c r="E21" s="5">
        <f t="shared" si="1"/>
        <v>120</v>
      </c>
      <c r="F21" s="3">
        <f t="shared" si="8"/>
        <v>2.6</v>
      </c>
      <c r="G21" s="3">
        <f t="shared" si="9"/>
        <v>8</v>
      </c>
      <c r="H21" s="3">
        <f t="shared" si="10"/>
        <v>18</v>
      </c>
      <c r="I21" s="3">
        <f t="shared" si="2"/>
        <v>0.97499999999999998</v>
      </c>
      <c r="J21" s="3">
        <f t="shared" si="3"/>
        <v>0.99173553719008267</v>
      </c>
      <c r="K21" s="3">
        <f t="shared" si="4"/>
        <v>0.99630996309963105</v>
      </c>
      <c r="L21" s="6">
        <f t="shared" si="11"/>
        <v>0.21990768602926386</v>
      </c>
      <c r="M21" s="6">
        <f t="shared" si="12"/>
        <v>7.2082485376504829E-2</v>
      </c>
      <c r="N21" s="6">
        <f t="shared" si="13"/>
        <v>3.2110534308367918E-2</v>
      </c>
      <c r="O21" s="6">
        <f t="shared" si="14"/>
        <v>0.18779715172089595</v>
      </c>
    </row>
    <row r="22" spans="1:15" x14ac:dyDescent="0.25">
      <c r="A22" s="3">
        <v>130</v>
      </c>
      <c r="B22" s="3">
        <f t="shared" si="6"/>
        <v>6.1538461538461542E-2</v>
      </c>
      <c r="C22" s="3">
        <f t="shared" si="0"/>
        <v>0</v>
      </c>
      <c r="D22" s="3">
        <f t="shared" si="7"/>
        <v>6.1538461538461542E-2</v>
      </c>
      <c r="E22" s="5">
        <f t="shared" si="1"/>
        <v>130</v>
      </c>
      <c r="F22" s="3">
        <f t="shared" si="8"/>
        <v>2.6</v>
      </c>
      <c r="G22" s="3">
        <f t="shared" si="9"/>
        <v>8</v>
      </c>
      <c r="H22" s="3">
        <f t="shared" si="10"/>
        <v>18</v>
      </c>
      <c r="I22" s="3">
        <f t="shared" si="2"/>
        <v>0.97687861271676291</v>
      </c>
      <c r="J22" s="3">
        <f t="shared" si="3"/>
        <v>0.99236641221374045</v>
      </c>
      <c r="K22" s="3">
        <f t="shared" si="4"/>
        <v>0.99659284497444633</v>
      </c>
      <c r="L22" s="6">
        <f t="shared" si="11"/>
        <v>0.2031879703024384</v>
      </c>
      <c r="M22" s="6">
        <f t="shared" si="12"/>
        <v>6.6558866978549944E-2</v>
      </c>
      <c r="N22" s="6">
        <f t="shared" si="13"/>
        <v>2.9644703308680572E-2</v>
      </c>
      <c r="O22" s="6">
        <f t="shared" si="14"/>
        <v>0.17354326699375783</v>
      </c>
    </row>
    <row r="23" spans="1:15" x14ac:dyDescent="0.25">
      <c r="A23" s="3">
        <v>140</v>
      </c>
      <c r="B23" s="3">
        <f t="shared" si="6"/>
        <v>5.7142857142857141E-2</v>
      </c>
      <c r="C23" s="3">
        <f t="shared" si="0"/>
        <v>0</v>
      </c>
      <c r="D23" s="3">
        <f t="shared" si="7"/>
        <v>5.7142857142857141E-2</v>
      </c>
      <c r="E23" s="5">
        <f t="shared" si="1"/>
        <v>140</v>
      </c>
      <c r="F23" s="3">
        <f t="shared" si="8"/>
        <v>2.6</v>
      </c>
      <c r="G23" s="3">
        <f t="shared" si="9"/>
        <v>8</v>
      </c>
      <c r="H23" s="3">
        <f t="shared" si="10"/>
        <v>18</v>
      </c>
      <c r="I23" s="3">
        <f t="shared" si="2"/>
        <v>0.97849462365591411</v>
      </c>
      <c r="J23" s="3">
        <f t="shared" si="3"/>
        <v>0.99290780141843971</v>
      </c>
      <c r="K23" s="3">
        <f t="shared" si="4"/>
        <v>0.99683544303797467</v>
      </c>
      <c r="L23" s="6">
        <f t="shared" si="11"/>
        <v>0.18883112465682919</v>
      </c>
      <c r="M23" s="6">
        <f t="shared" si="12"/>
        <v>6.1821539542837603E-2</v>
      </c>
      <c r="N23" s="6">
        <f t="shared" si="13"/>
        <v>2.7530576576066314E-2</v>
      </c>
      <c r="O23" s="6">
        <f t="shared" si="14"/>
        <v>0.16130054808076288</v>
      </c>
    </row>
    <row r="24" spans="1:15" x14ac:dyDescent="0.25">
      <c r="A24" s="3">
        <v>150</v>
      </c>
      <c r="B24" s="3">
        <f t="shared" si="6"/>
        <v>5.3333333333333337E-2</v>
      </c>
      <c r="C24" s="3">
        <f t="shared" si="0"/>
        <v>0</v>
      </c>
      <c r="D24" s="3">
        <f t="shared" si="7"/>
        <v>5.3333333333333337E-2</v>
      </c>
      <c r="E24" s="5">
        <f t="shared" si="1"/>
        <v>150</v>
      </c>
      <c r="F24" s="3">
        <f t="shared" si="8"/>
        <v>2.6</v>
      </c>
      <c r="G24" s="3">
        <f t="shared" si="9"/>
        <v>8</v>
      </c>
      <c r="H24" s="3">
        <f t="shared" si="10"/>
        <v>18</v>
      </c>
      <c r="I24" s="3">
        <f t="shared" si="2"/>
        <v>0.97989949748743721</v>
      </c>
      <c r="J24" s="3">
        <f t="shared" si="3"/>
        <v>0.99337748344370869</v>
      </c>
      <c r="K24" s="3">
        <f t="shared" si="4"/>
        <v>0.99704579025110773</v>
      </c>
      <c r="L24" s="6">
        <f t="shared" si="11"/>
        <v>0.17636930094377257</v>
      </c>
      <c r="M24" s="6">
        <f t="shared" si="12"/>
        <v>5.7713764749763224E-2</v>
      </c>
      <c r="N24" s="6">
        <f t="shared" si="13"/>
        <v>2.5697917082388725E-2</v>
      </c>
      <c r="O24" s="6">
        <f t="shared" si="14"/>
        <v>0.15067138386138385</v>
      </c>
    </row>
    <row r="25" spans="1:15" x14ac:dyDescent="0.25">
      <c r="A25" s="3">
        <v>160</v>
      </c>
      <c r="B25" s="3">
        <f t="shared" si="6"/>
        <v>0.05</v>
      </c>
      <c r="C25" s="3">
        <f t="shared" si="0"/>
        <v>0</v>
      </c>
      <c r="D25" s="3">
        <f t="shared" si="7"/>
        <v>0.05</v>
      </c>
      <c r="E25" s="5">
        <f t="shared" si="1"/>
        <v>160</v>
      </c>
      <c r="F25" s="3">
        <f t="shared" si="8"/>
        <v>2.6</v>
      </c>
      <c r="G25" s="3">
        <f t="shared" si="9"/>
        <v>8</v>
      </c>
      <c r="H25" s="3">
        <f t="shared" si="10"/>
        <v>18</v>
      </c>
      <c r="I25" s="3">
        <f t="shared" si="2"/>
        <v>0.98113207547169823</v>
      </c>
      <c r="J25" s="3">
        <f t="shared" si="3"/>
        <v>0.99378881987577627</v>
      </c>
      <c r="K25" s="3">
        <f t="shared" si="4"/>
        <v>0.99722991689750684</v>
      </c>
      <c r="L25" s="6">
        <f t="shared" si="11"/>
        <v>0.16545051931979668</v>
      </c>
      <c r="M25" s="6">
        <f t="shared" si="12"/>
        <v>5.4117867518499653E-2</v>
      </c>
      <c r="N25" s="6">
        <f t="shared" si="13"/>
        <v>2.4094022767413899E-2</v>
      </c>
      <c r="O25" s="6">
        <f t="shared" si="14"/>
        <v>0.14135649655238278</v>
      </c>
    </row>
    <row r="26" spans="1:15" x14ac:dyDescent="0.25">
      <c r="A26" s="3">
        <v>170</v>
      </c>
      <c r="B26" s="3">
        <f t="shared" si="6"/>
        <v>4.7058823529411764E-2</v>
      </c>
      <c r="C26" s="3">
        <f t="shared" si="0"/>
        <v>0</v>
      </c>
      <c r="D26" s="3">
        <f t="shared" si="7"/>
        <v>4.7058823529411764E-2</v>
      </c>
      <c r="E26" s="5">
        <f t="shared" si="1"/>
        <v>170</v>
      </c>
      <c r="F26" s="3">
        <f t="shared" si="8"/>
        <v>2.6</v>
      </c>
      <c r="G26" s="3">
        <f t="shared" si="9"/>
        <v>8</v>
      </c>
      <c r="H26" s="3">
        <f t="shared" si="10"/>
        <v>18</v>
      </c>
      <c r="I26" s="3">
        <f t="shared" si="2"/>
        <v>0.98222222222222233</v>
      </c>
      <c r="J26" s="3">
        <f t="shared" si="3"/>
        <v>0.99415204678362579</v>
      </c>
      <c r="K26" s="3">
        <f t="shared" si="4"/>
        <v>0.99739243807040423</v>
      </c>
      <c r="L26" s="6">
        <f t="shared" si="11"/>
        <v>0.15580488852503477</v>
      </c>
      <c r="M26" s="6">
        <f t="shared" si="12"/>
        <v>5.0943780277597668E-2</v>
      </c>
      <c r="N26" s="6">
        <f t="shared" si="13"/>
        <v>2.2678575907266525E-2</v>
      </c>
      <c r="O26" s="6">
        <f t="shared" si="14"/>
        <v>0.13312631261776825</v>
      </c>
    </row>
    <row r="27" spans="1:15" x14ac:dyDescent="0.25">
      <c r="A27" s="3">
        <v>180</v>
      </c>
      <c r="B27" s="3">
        <f t="shared" si="6"/>
        <v>4.4444444444444446E-2</v>
      </c>
      <c r="C27" s="3">
        <f t="shared" si="0"/>
        <v>0</v>
      </c>
      <c r="D27" s="3">
        <f t="shared" si="7"/>
        <v>4.4444444444444446E-2</v>
      </c>
      <c r="E27" s="5">
        <f t="shared" si="1"/>
        <v>180</v>
      </c>
      <c r="F27" s="3">
        <f t="shared" si="8"/>
        <v>2.6</v>
      </c>
      <c r="G27" s="3">
        <f t="shared" si="9"/>
        <v>8</v>
      </c>
      <c r="H27" s="3">
        <f t="shared" si="10"/>
        <v>18</v>
      </c>
      <c r="I27" s="3">
        <f t="shared" si="2"/>
        <v>0.98319327731092443</v>
      </c>
      <c r="J27" s="3">
        <f t="shared" si="3"/>
        <v>0.99447513812154698</v>
      </c>
      <c r="K27" s="3">
        <f t="shared" si="4"/>
        <v>0.99753694581280794</v>
      </c>
      <c r="L27" s="6">
        <f t="shared" si="11"/>
        <v>0.14722199292738178</v>
      </c>
      <c r="M27" s="6">
        <f t="shared" si="12"/>
        <v>4.8121395317568684E-2</v>
      </c>
      <c r="N27" s="6">
        <f t="shared" si="13"/>
        <v>2.1420207250510675E-2</v>
      </c>
      <c r="O27" s="6">
        <f t="shared" si="14"/>
        <v>0.12580178567687111</v>
      </c>
    </row>
    <row r="28" spans="1:15" x14ac:dyDescent="0.25">
      <c r="A28" s="3">
        <v>190</v>
      </c>
      <c r="B28" s="3">
        <f t="shared" si="6"/>
        <v>4.2105263157894736E-2</v>
      </c>
      <c r="C28" s="3">
        <f t="shared" si="0"/>
        <v>0</v>
      </c>
      <c r="D28" s="3">
        <f t="shared" si="7"/>
        <v>4.2105263157894736E-2</v>
      </c>
      <c r="E28" s="5">
        <f t="shared" si="1"/>
        <v>190</v>
      </c>
      <c r="F28" s="3">
        <f t="shared" si="8"/>
        <v>2.6</v>
      </c>
      <c r="G28" s="3">
        <f t="shared" si="9"/>
        <v>8</v>
      </c>
      <c r="H28" s="3">
        <f t="shared" si="10"/>
        <v>18</v>
      </c>
      <c r="I28" s="3">
        <f t="shared" si="2"/>
        <v>0.98406374501992022</v>
      </c>
      <c r="J28" s="3">
        <f t="shared" si="3"/>
        <v>0.9947643979057591</v>
      </c>
      <c r="K28" s="3">
        <f t="shared" si="4"/>
        <v>0.99766627771295224</v>
      </c>
      <c r="L28" s="6">
        <f t="shared" si="11"/>
        <v>0.13953536442744902</v>
      </c>
      <c r="M28" s="6">
        <f t="shared" si="12"/>
        <v>4.5595325897972057E-2</v>
      </c>
      <c r="N28" s="6">
        <f t="shared" si="13"/>
        <v>2.0294143900509737E-2</v>
      </c>
      <c r="O28" s="6">
        <f t="shared" si="14"/>
        <v>0.11924122052693928</v>
      </c>
    </row>
    <row r="29" spans="1:15" x14ac:dyDescent="0.25">
      <c r="A29" s="3">
        <v>200</v>
      </c>
      <c r="B29" s="3">
        <f t="shared" si="6"/>
        <v>0.04</v>
      </c>
      <c r="C29" s="3">
        <f t="shared" si="0"/>
        <v>0</v>
      </c>
      <c r="D29" s="3">
        <f t="shared" si="7"/>
        <v>0.04</v>
      </c>
      <c r="E29" s="5">
        <f t="shared" si="1"/>
        <v>200</v>
      </c>
      <c r="F29" s="3">
        <f t="shared" si="8"/>
        <v>2.6</v>
      </c>
      <c r="G29" s="3">
        <f t="shared" si="9"/>
        <v>8</v>
      </c>
      <c r="H29" s="3">
        <f t="shared" si="10"/>
        <v>18</v>
      </c>
      <c r="I29" s="3">
        <f t="shared" si="2"/>
        <v>0.98484848484848486</v>
      </c>
      <c r="J29" s="3">
        <f t="shared" si="3"/>
        <v>0.99502487562189068</v>
      </c>
      <c r="K29" s="3">
        <f t="shared" si="4"/>
        <v>0.99778270509977829</v>
      </c>
      <c r="L29" s="6">
        <f t="shared" si="11"/>
        <v>0.13261157798026185</v>
      </c>
      <c r="M29" s="6">
        <f t="shared" si="12"/>
        <v>4.3321235130152354E-2</v>
      </c>
      <c r="N29" s="6">
        <f t="shared" si="13"/>
        <v>1.9280562052336959E-2</v>
      </c>
      <c r="O29" s="6">
        <f t="shared" si="14"/>
        <v>0.1133310159279249</v>
      </c>
    </row>
    <row r="30" spans="1:15" x14ac:dyDescent="0.25">
      <c r="A30" s="3">
        <v>210</v>
      </c>
      <c r="B30" s="3">
        <f t="shared" si="6"/>
        <v>3.8095238095238099E-2</v>
      </c>
      <c r="C30" s="3">
        <f t="shared" si="0"/>
        <v>0</v>
      </c>
      <c r="D30" s="3">
        <f t="shared" si="7"/>
        <v>3.8095238095238099E-2</v>
      </c>
      <c r="E30" s="5">
        <f t="shared" si="1"/>
        <v>209.99999999999997</v>
      </c>
      <c r="F30" s="3">
        <f t="shared" si="8"/>
        <v>2.6</v>
      </c>
      <c r="G30" s="3">
        <f t="shared" si="9"/>
        <v>8</v>
      </c>
      <c r="H30" s="3">
        <f t="shared" si="10"/>
        <v>18</v>
      </c>
      <c r="I30" s="3">
        <f t="shared" si="2"/>
        <v>0.98555956678700363</v>
      </c>
      <c r="J30" s="3">
        <f t="shared" si="3"/>
        <v>0.99526066350710907</v>
      </c>
      <c r="K30" s="3">
        <f t="shared" si="4"/>
        <v>0.99788806758183735</v>
      </c>
      <c r="L30" s="6">
        <f t="shared" si="11"/>
        <v>0.12634244047385018</v>
      </c>
      <c r="M30" s="6">
        <f t="shared" si="12"/>
        <v>4.12632112754674E-2</v>
      </c>
      <c r="N30" s="6">
        <f t="shared" si="13"/>
        <v>1.8363409880209736E-2</v>
      </c>
      <c r="O30" s="6">
        <f t="shared" si="14"/>
        <v>0.10797903059364045</v>
      </c>
    </row>
    <row r="31" spans="1:15" x14ac:dyDescent="0.25">
      <c r="A31" s="3">
        <v>220</v>
      </c>
      <c r="B31" s="3">
        <f t="shared" si="6"/>
        <v>3.6363636363636362E-2</v>
      </c>
      <c r="C31" s="3">
        <f t="shared" si="0"/>
        <v>0</v>
      </c>
      <c r="D31" s="3">
        <f t="shared" si="7"/>
        <v>3.6363636363636362E-2</v>
      </c>
      <c r="E31" s="5">
        <f t="shared" si="1"/>
        <v>220</v>
      </c>
      <c r="F31" s="3">
        <f t="shared" si="8"/>
        <v>2.6</v>
      </c>
      <c r="G31" s="3">
        <f t="shared" si="9"/>
        <v>8</v>
      </c>
      <c r="H31" s="3">
        <f t="shared" si="10"/>
        <v>18</v>
      </c>
      <c r="I31" s="3">
        <f t="shared" si="2"/>
        <v>0.98620689655172422</v>
      </c>
      <c r="J31" s="3">
        <f t="shared" si="3"/>
        <v>0.99547511312217185</v>
      </c>
      <c r="K31" s="3">
        <f t="shared" si="4"/>
        <v>0.99798387096774199</v>
      </c>
      <c r="L31" s="6">
        <f t="shared" si="11"/>
        <v>0.1206392953982609</v>
      </c>
      <c r="M31" s="6">
        <f t="shared" si="12"/>
        <v>3.9391857258090066E-2</v>
      </c>
      <c r="N31" s="6">
        <f t="shared" si="13"/>
        <v>1.752955113257431E-2</v>
      </c>
      <c r="O31" s="6">
        <f t="shared" si="14"/>
        <v>0.10310974426568659</v>
      </c>
    </row>
    <row r="32" spans="1:15" x14ac:dyDescent="0.25">
      <c r="A32" s="3">
        <v>230</v>
      </c>
      <c r="B32" s="3">
        <f t="shared" si="6"/>
        <v>3.4782608695652174E-2</v>
      </c>
      <c r="C32" s="3">
        <f t="shared" si="0"/>
        <v>0</v>
      </c>
      <c r="D32" s="3">
        <f t="shared" si="7"/>
        <v>3.4782608695652174E-2</v>
      </c>
      <c r="E32" s="5">
        <f t="shared" si="1"/>
        <v>230</v>
      </c>
      <c r="F32" s="3">
        <f t="shared" si="8"/>
        <v>2.6</v>
      </c>
      <c r="G32" s="3">
        <f t="shared" si="9"/>
        <v>8</v>
      </c>
      <c r="H32" s="3">
        <f t="shared" si="10"/>
        <v>18</v>
      </c>
      <c r="I32" s="3">
        <f t="shared" si="2"/>
        <v>0.98679867986798686</v>
      </c>
      <c r="J32" s="3">
        <f t="shared" si="3"/>
        <v>0.99567099567099571</v>
      </c>
      <c r="K32" s="3">
        <f t="shared" si="4"/>
        <v>0.99807135969141747</v>
      </c>
      <c r="L32" s="6">
        <f t="shared" si="11"/>
        <v>0.11542880355750672</v>
      </c>
      <c r="M32" s="6">
        <f t="shared" si="12"/>
        <v>3.7682877491028291E-2</v>
      </c>
      <c r="N32" s="6">
        <f t="shared" si="13"/>
        <v>1.6768131922088786E-2</v>
      </c>
      <c r="O32" s="6">
        <f t="shared" si="14"/>
        <v>9.8660671635417932E-2</v>
      </c>
    </row>
    <row r="33" spans="1:15" x14ac:dyDescent="0.25">
      <c r="A33" s="3">
        <v>240</v>
      </c>
      <c r="B33" s="3">
        <f t="shared" si="6"/>
        <v>3.3333333333333333E-2</v>
      </c>
      <c r="C33" s="3">
        <f t="shared" si="0"/>
        <v>0</v>
      </c>
      <c r="D33" s="3">
        <f t="shared" si="7"/>
        <v>3.3333333333333333E-2</v>
      </c>
      <c r="E33" s="5">
        <f t="shared" si="1"/>
        <v>240</v>
      </c>
      <c r="F33" s="3">
        <f t="shared" si="8"/>
        <v>2.6</v>
      </c>
      <c r="G33" s="3">
        <f t="shared" si="9"/>
        <v>8</v>
      </c>
      <c r="H33" s="3">
        <f t="shared" si="10"/>
        <v>18</v>
      </c>
      <c r="I33" s="3">
        <f t="shared" si="2"/>
        <v>0.98734177215189878</v>
      </c>
      <c r="J33" s="3">
        <f t="shared" si="3"/>
        <v>0.99585062240663902</v>
      </c>
      <c r="K33" s="3">
        <f t="shared" si="4"/>
        <v>0.99815157116451003</v>
      </c>
      <c r="L33" s="6">
        <f t="shared" si="11"/>
        <v>0.11064977199922015</v>
      </c>
      <c r="M33" s="6">
        <f t="shared" si="12"/>
        <v>3.6116017265247095E-2</v>
      </c>
      <c r="N33" s="6">
        <f t="shared" si="13"/>
        <v>1.6070105672019764E-2</v>
      </c>
      <c r="O33" s="6">
        <f t="shared" si="14"/>
        <v>9.4579666327200385E-2</v>
      </c>
    </row>
    <row r="34" spans="1:15" x14ac:dyDescent="0.25">
      <c r="A34" s="3">
        <v>250</v>
      </c>
      <c r="B34" s="3">
        <f t="shared" si="6"/>
        <v>3.2000000000000001E-2</v>
      </c>
      <c r="C34" s="3">
        <f t="shared" si="0"/>
        <v>0</v>
      </c>
      <c r="D34" s="3">
        <f t="shared" si="7"/>
        <v>3.2000000000000001E-2</v>
      </c>
      <c r="E34" s="5">
        <f t="shared" si="1"/>
        <v>250</v>
      </c>
      <c r="F34" s="3">
        <f t="shared" si="8"/>
        <v>2.6</v>
      </c>
      <c r="G34" s="3">
        <f t="shared" si="9"/>
        <v>8</v>
      </c>
      <c r="H34" s="3">
        <f t="shared" si="10"/>
        <v>18</v>
      </c>
      <c r="I34" s="3">
        <f t="shared" si="2"/>
        <v>0.9878419452887538</v>
      </c>
      <c r="J34" s="3">
        <f t="shared" si="3"/>
        <v>0.99601593625498008</v>
      </c>
      <c r="K34" s="3">
        <f t="shared" si="4"/>
        <v>0.9982253771073647</v>
      </c>
      <c r="L34" s="6">
        <f t="shared" si="11"/>
        <v>0.10625073942199834</v>
      </c>
      <c r="M34" s="6">
        <f t="shared" si="12"/>
        <v>3.4674256180010563E-2</v>
      </c>
      <c r="N34" s="6">
        <f t="shared" si="13"/>
        <v>1.5427871974504919E-2</v>
      </c>
      <c r="O34" s="6">
        <f t="shared" si="14"/>
        <v>9.0822867447493419E-2</v>
      </c>
    </row>
    <row r="35" spans="1:15" x14ac:dyDescent="0.25">
      <c r="A35" s="3">
        <v>260</v>
      </c>
      <c r="B35" s="3">
        <f t="shared" si="6"/>
        <v>3.0769230769230771E-2</v>
      </c>
      <c r="C35" s="3">
        <f t="shared" si="0"/>
        <v>0</v>
      </c>
      <c r="D35" s="3">
        <f t="shared" si="7"/>
        <v>3.0769230769230771E-2</v>
      </c>
      <c r="E35" s="5">
        <f t="shared" si="1"/>
        <v>260</v>
      </c>
      <c r="F35" s="3">
        <f t="shared" si="8"/>
        <v>2.6</v>
      </c>
      <c r="G35" s="3">
        <f t="shared" si="9"/>
        <v>8</v>
      </c>
      <c r="H35" s="3">
        <f t="shared" si="10"/>
        <v>18</v>
      </c>
      <c r="I35" s="3">
        <f t="shared" si="2"/>
        <v>0.98830409356725146</v>
      </c>
      <c r="J35" s="3">
        <f t="shared" si="3"/>
        <v>0.99616858237547889</v>
      </c>
      <c r="K35" s="3">
        <f t="shared" si="4"/>
        <v>0.99829351535836175</v>
      </c>
      <c r="L35" s="6">
        <f t="shared" si="11"/>
        <v>0.10218811556960596</v>
      </c>
      <c r="M35" s="6">
        <f t="shared" si="12"/>
        <v>3.3343187349260228E-2</v>
      </c>
      <c r="N35" s="6">
        <f t="shared" si="13"/>
        <v>1.4834998718204278E-2</v>
      </c>
      <c r="O35" s="6">
        <f t="shared" si="14"/>
        <v>8.735311685140168E-2</v>
      </c>
    </row>
    <row r="36" spans="1:15" x14ac:dyDescent="0.25">
      <c r="A36" s="3">
        <v>270</v>
      </c>
      <c r="B36" s="3">
        <f t="shared" si="6"/>
        <v>2.9629629629629631E-2</v>
      </c>
      <c r="C36" s="3">
        <f t="shared" si="0"/>
        <v>0</v>
      </c>
      <c r="D36" s="3">
        <f t="shared" si="7"/>
        <v>2.9629629629629631E-2</v>
      </c>
      <c r="E36" s="5">
        <f t="shared" si="1"/>
        <v>270</v>
      </c>
      <c r="F36" s="3">
        <f t="shared" si="8"/>
        <v>2.6</v>
      </c>
      <c r="G36" s="3">
        <f t="shared" si="9"/>
        <v>8</v>
      </c>
      <c r="H36" s="3">
        <f t="shared" si="10"/>
        <v>18</v>
      </c>
      <c r="I36" s="3">
        <f t="shared" si="2"/>
        <v>0.9887323943661972</v>
      </c>
      <c r="J36" s="3">
        <f t="shared" si="3"/>
        <v>0.99630996309963094</v>
      </c>
      <c r="K36" s="3">
        <f t="shared" si="4"/>
        <v>0.9983566146261299</v>
      </c>
      <c r="L36" s="6">
        <f t="shared" si="11"/>
        <v>9.8424731785400066E-2</v>
      </c>
      <c r="M36" s="6">
        <f t="shared" si="12"/>
        <v>3.2110534308368882E-2</v>
      </c>
      <c r="N36" s="6">
        <f t="shared" si="13"/>
        <v>1.4286005914679309E-2</v>
      </c>
      <c r="O36" s="6">
        <f t="shared" si="14"/>
        <v>8.4138725870720757E-2</v>
      </c>
    </row>
    <row r="37" spans="1:15" x14ac:dyDescent="0.25">
      <c r="A37" s="3">
        <v>280</v>
      </c>
      <c r="B37" s="3">
        <f t="shared" si="6"/>
        <v>2.8571428571428571E-2</v>
      </c>
      <c r="C37" s="3">
        <f t="shared" si="0"/>
        <v>0</v>
      </c>
      <c r="D37" s="3">
        <f t="shared" si="7"/>
        <v>2.8571428571428571E-2</v>
      </c>
      <c r="E37" s="5">
        <f t="shared" si="1"/>
        <v>280</v>
      </c>
      <c r="F37" s="3">
        <f t="shared" si="8"/>
        <v>2.6</v>
      </c>
      <c r="G37" s="3">
        <f t="shared" si="9"/>
        <v>8</v>
      </c>
      <c r="H37" s="3">
        <f t="shared" si="10"/>
        <v>18</v>
      </c>
      <c r="I37" s="3">
        <f t="shared" si="2"/>
        <v>0.98913043478260876</v>
      </c>
      <c r="J37" s="3">
        <f t="shared" si="3"/>
        <v>0.99644128113879005</v>
      </c>
      <c r="K37" s="3">
        <f t="shared" si="4"/>
        <v>0.99841521394611732</v>
      </c>
      <c r="L37" s="6">
        <f t="shared" si="11"/>
        <v>9.492870048923284E-2</v>
      </c>
      <c r="M37" s="6">
        <f t="shared" si="12"/>
        <v>3.0965771257213337E-2</v>
      </c>
      <c r="N37" s="6">
        <f t="shared" si="13"/>
        <v>1.3776195811051762E-2</v>
      </c>
      <c r="O37" s="6">
        <f t="shared" si="14"/>
        <v>8.1152504678181081E-2</v>
      </c>
    </row>
    <row r="38" spans="1:15" x14ac:dyDescent="0.25">
      <c r="A38" s="3">
        <v>290</v>
      </c>
      <c r="B38" s="3">
        <f t="shared" si="6"/>
        <v>2.7586206896551724E-2</v>
      </c>
      <c r="C38" s="3">
        <f t="shared" si="0"/>
        <v>0</v>
      </c>
      <c r="D38" s="3">
        <f t="shared" si="7"/>
        <v>2.7586206896551724E-2</v>
      </c>
      <c r="E38" s="5">
        <f t="shared" si="1"/>
        <v>290</v>
      </c>
      <c r="F38" s="3">
        <f t="shared" si="8"/>
        <v>2.6</v>
      </c>
      <c r="G38" s="3">
        <f t="shared" si="9"/>
        <v>8</v>
      </c>
      <c r="H38" s="3">
        <f t="shared" si="10"/>
        <v>18</v>
      </c>
      <c r="I38" s="3">
        <f t="shared" si="2"/>
        <v>0.98950131233595795</v>
      </c>
      <c r="J38" s="3">
        <f t="shared" si="3"/>
        <v>0.99656357388316164</v>
      </c>
      <c r="K38" s="3">
        <f t="shared" si="4"/>
        <v>0.99846977811782711</v>
      </c>
      <c r="L38" s="6">
        <f t="shared" si="11"/>
        <v>9.1672509396529392E-2</v>
      </c>
      <c r="M38" s="6">
        <f t="shared" si="12"/>
        <v>2.9899821739022961E-2</v>
      </c>
      <c r="N38" s="6">
        <f t="shared" si="13"/>
        <v>1.3301518124890393E-2</v>
      </c>
      <c r="O38" s="6">
        <f t="shared" si="14"/>
        <v>7.8370991271639004E-2</v>
      </c>
    </row>
    <row r="39" spans="1:15" x14ac:dyDescent="0.25">
      <c r="A39" s="3">
        <v>300</v>
      </c>
      <c r="B39" s="3">
        <f t="shared" si="6"/>
        <v>2.6666666666666668E-2</v>
      </c>
      <c r="C39" s="3">
        <f t="shared" si="0"/>
        <v>0</v>
      </c>
      <c r="D39" s="3">
        <f t="shared" si="7"/>
        <v>2.6666666666666668E-2</v>
      </c>
      <c r="E39" s="5">
        <f t="shared" si="1"/>
        <v>300</v>
      </c>
      <c r="F39" s="3">
        <f t="shared" si="8"/>
        <v>2.6</v>
      </c>
      <c r="G39" s="3">
        <f t="shared" si="9"/>
        <v>8</v>
      </c>
      <c r="H39" s="3">
        <f t="shared" si="10"/>
        <v>18</v>
      </c>
      <c r="I39" s="3">
        <f t="shared" si="2"/>
        <v>0.98984771573604058</v>
      </c>
      <c r="J39" s="3">
        <f t="shared" si="3"/>
        <v>0.99667774086378735</v>
      </c>
      <c r="K39" s="3">
        <f t="shared" si="4"/>
        <v>0.99852071005917153</v>
      </c>
      <c r="L39" s="6">
        <f t="shared" si="11"/>
        <v>8.8632295981498577E-2</v>
      </c>
      <c r="M39" s="6">
        <f t="shared" si="12"/>
        <v>2.8904817483618585E-2</v>
      </c>
      <c r="N39" s="6">
        <f t="shared" si="13"/>
        <v>1.2858462212220695E-2</v>
      </c>
      <c r="O39" s="6">
        <f t="shared" si="14"/>
        <v>7.5773833769277876E-2</v>
      </c>
    </row>
    <row r="40" spans="1:15" x14ac:dyDescent="0.25">
      <c r="A40" s="3">
        <v>310</v>
      </c>
      <c r="B40" s="3">
        <f t="shared" si="6"/>
        <v>2.5806451612903226E-2</v>
      </c>
      <c r="C40" s="3">
        <f t="shared" si="0"/>
        <v>0</v>
      </c>
      <c r="D40" s="3">
        <f t="shared" si="7"/>
        <v>2.5806451612903226E-2</v>
      </c>
      <c r="E40" s="5">
        <f t="shared" si="1"/>
        <v>310</v>
      </c>
      <c r="F40" s="3">
        <f t="shared" si="8"/>
        <v>2.6</v>
      </c>
      <c r="G40" s="3">
        <f t="shared" si="9"/>
        <v>8</v>
      </c>
      <c r="H40" s="3">
        <f t="shared" si="10"/>
        <v>18</v>
      </c>
      <c r="I40" s="3">
        <f t="shared" si="2"/>
        <v>0.9901719901719902</v>
      </c>
      <c r="J40" s="3">
        <f t="shared" si="3"/>
        <v>0.99678456591639875</v>
      </c>
      <c r="K40" s="3">
        <f t="shared" si="4"/>
        <v>0.99856836077308508</v>
      </c>
      <c r="L40" s="6">
        <f t="shared" si="11"/>
        <v>8.5787261682211513E-2</v>
      </c>
      <c r="M40" s="6">
        <f t="shared" si="12"/>
        <v>2.7973903851296236E-2</v>
      </c>
      <c r="N40" s="6">
        <f t="shared" si="13"/>
        <v>1.2443970091311776E-2</v>
      </c>
      <c r="O40" s="6">
        <f t="shared" si="14"/>
        <v>7.3343291590899737E-2</v>
      </c>
    </row>
    <row r="41" spans="1:15" x14ac:dyDescent="0.25">
      <c r="A41" s="3">
        <v>320</v>
      </c>
      <c r="B41" s="3">
        <f t="shared" si="6"/>
        <v>2.5000000000000001E-2</v>
      </c>
      <c r="C41" s="3">
        <f t="shared" si="0"/>
        <v>0</v>
      </c>
      <c r="D41" s="3">
        <f t="shared" si="7"/>
        <v>2.5000000000000001E-2</v>
      </c>
      <c r="E41" s="5">
        <f t="shared" si="1"/>
        <v>320</v>
      </c>
      <c r="F41" s="3">
        <f t="shared" si="8"/>
        <v>2.6</v>
      </c>
      <c r="G41" s="3">
        <f t="shared" si="9"/>
        <v>8</v>
      </c>
      <c r="H41" s="3">
        <f t="shared" si="10"/>
        <v>18</v>
      </c>
      <c r="I41" s="3">
        <f t="shared" si="2"/>
        <v>0.99047619047619051</v>
      </c>
      <c r="J41" s="3">
        <f t="shared" si="3"/>
        <v>0.99688473520249221</v>
      </c>
      <c r="K41" s="3">
        <f t="shared" si="4"/>
        <v>0.99861303744798902</v>
      </c>
      <c r="L41" s="6">
        <f t="shared" si="11"/>
        <v>8.3119195423154074E-2</v>
      </c>
      <c r="M41" s="6">
        <f t="shared" si="12"/>
        <v>2.7101081699322044E-2</v>
      </c>
      <c r="N41" s="6">
        <f t="shared" si="13"/>
        <v>1.2055365763210542E-2</v>
      </c>
      <c r="O41" s="6">
        <f t="shared" si="14"/>
        <v>7.1063829659943539E-2</v>
      </c>
    </row>
    <row r="42" spans="1:15" x14ac:dyDescent="0.25">
      <c r="A42" s="3">
        <v>330</v>
      </c>
      <c r="B42" s="3">
        <f t="shared" si="6"/>
        <v>2.4242424242424242E-2</v>
      </c>
      <c r="C42" s="3">
        <f t="shared" si="0"/>
        <v>0</v>
      </c>
      <c r="D42" s="3">
        <f t="shared" si="7"/>
        <v>2.4242424242424242E-2</v>
      </c>
      <c r="E42" s="5">
        <f t="shared" si="1"/>
        <v>330</v>
      </c>
      <c r="F42" s="3">
        <f t="shared" si="8"/>
        <v>2.6</v>
      </c>
      <c r="G42" s="3">
        <f t="shared" si="9"/>
        <v>8</v>
      </c>
      <c r="H42" s="3">
        <f t="shared" si="10"/>
        <v>18</v>
      </c>
      <c r="I42" s="3">
        <f t="shared" si="2"/>
        <v>0.99076212471131631</v>
      </c>
      <c r="J42" s="3">
        <f t="shared" si="3"/>
        <v>0.99697885196374636</v>
      </c>
      <c r="K42" s="3">
        <f t="shared" si="4"/>
        <v>0.99865501008742441</v>
      </c>
      <c r="L42" s="6">
        <f t="shared" si="11"/>
        <v>8.0612083372824717E-2</v>
      </c>
      <c r="M42" s="6">
        <f t="shared" si="12"/>
        <v>2.6281077956624023E-2</v>
      </c>
      <c r="N42" s="6">
        <f t="shared" si="13"/>
        <v>1.1690297374460543E-2</v>
      </c>
      <c r="O42" s="6">
        <f t="shared" si="14"/>
        <v>6.8921785998364168E-2</v>
      </c>
    </row>
    <row r="43" spans="1:15" x14ac:dyDescent="0.25">
      <c r="A43" s="3">
        <v>340</v>
      </c>
      <c r="B43" s="3">
        <f t="shared" si="6"/>
        <v>2.3529411764705882E-2</v>
      </c>
      <c r="C43" s="3">
        <f t="shared" si="0"/>
        <v>0</v>
      </c>
      <c r="D43" s="3">
        <f t="shared" si="7"/>
        <v>2.3529411764705882E-2</v>
      </c>
      <c r="E43" s="5">
        <f t="shared" si="1"/>
        <v>340</v>
      </c>
      <c r="F43" s="3">
        <f t="shared" si="8"/>
        <v>2.6</v>
      </c>
      <c r="G43" s="3">
        <f t="shared" si="9"/>
        <v>8</v>
      </c>
      <c r="H43" s="3">
        <f t="shared" si="10"/>
        <v>18</v>
      </c>
      <c r="I43" s="3">
        <f t="shared" si="2"/>
        <v>0.99103139013452923</v>
      </c>
      <c r="J43" s="3">
        <f t="shared" si="3"/>
        <v>0.99706744868035191</v>
      </c>
      <c r="K43" s="3">
        <f t="shared" si="4"/>
        <v>0.99869451697127942</v>
      </c>
      <c r="L43" s="6">
        <f t="shared" si="11"/>
        <v>7.8251787260998767E-2</v>
      </c>
      <c r="M43" s="6">
        <f t="shared" si="12"/>
        <v>2.5509239004851914E-2</v>
      </c>
      <c r="N43" s="6">
        <f t="shared" si="13"/>
        <v>1.1346689579726128E-2</v>
      </c>
      <c r="O43" s="6">
        <f t="shared" si="14"/>
        <v>6.6905097681272646E-2</v>
      </c>
    </row>
    <row r="44" spans="1:15" x14ac:dyDescent="0.25">
      <c r="A44" s="3">
        <v>350</v>
      </c>
      <c r="B44" s="3">
        <f t="shared" si="6"/>
        <v>2.2857142857142857E-2</v>
      </c>
      <c r="C44" s="3">
        <f t="shared" si="0"/>
        <v>0</v>
      </c>
      <c r="D44" s="3">
        <f t="shared" si="7"/>
        <v>2.2857142857142857E-2</v>
      </c>
      <c r="E44" s="5">
        <f t="shared" si="1"/>
        <v>350</v>
      </c>
      <c r="F44" s="3">
        <f t="shared" si="8"/>
        <v>2.6</v>
      </c>
      <c r="G44" s="3">
        <f t="shared" si="9"/>
        <v>8</v>
      </c>
      <c r="H44" s="3">
        <f t="shared" si="10"/>
        <v>18</v>
      </c>
      <c r="I44" s="3">
        <f t="shared" si="2"/>
        <v>0.99128540305010904</v>
      </c>
      <c r="J44" s="3">
        <f t="shared" si="3"/>
        <v>0.99715099715099709</v>
      </c>
      <c r="K44" s="3">
        <f t="shared" si="4"/>
        <v>0.99873176918199125</v>
      </c>
      <c r="L44" s="6">
        <f t="shared" si="11"/>
        <v>7.6025777602975797E-2</v>
      </c>
      <c r="M44" s="6">
        <f t="shared" si="12"/>
        <v>2.478144231096947E-2</v>
      </c>
      <c r="N44" s="6">
        <f t="shared" si="13"/>
        <v>1.1022704065669927E-2</v>
      </c>
      <c r="O44" s="6">
        <f t="shared" si="14"/>
        <v>6.5003073537305875E-2</v>
      </c>
    </row>
    <row r="45" spans="1:15" x14ac:dyDescent="0.25">
      <c r="A45" s="3">
        <v>360</v>
      </c>
      <c r="B45" s="3">
        <f t="shared" si="6"/>
        <v>2.2222222222222223E-2</v>
      </c>
      <c r="C45" s="3">
        <f t="shared" si="0"/>
        <v>0</v>
      </c>
      <c r="D45" s="3">
        <f t="shared" si="7"/>
        <v>2.2222222222222223E-2</v>
      </c>
      <c r="E45" s="5">
        <f t="shared" si="1"/>
        <v>360</v>
      </c>
      <c r="F45" s="3">
        <f t="shared" si="8"/>
        <v>2.6</v>
      </c>
      <c r="G45" s="3">
        <f t="shared" si="9"/>
        <v>8</v>
      </c>
      <c r="H45" s="3">
        <f t="shared" si="10"/>
        <v>18</v>
      </c>
      <c r="I45" s="3">
        <f t="shared" si="2"/>
        <v>0.99152542372881358</v>
      </c>
      <c r="J45" s="3">
        <f t="shared" si="3"/>
        <v>0.99722991689750695</v>
      </c>
      <c r="K45" s="3">
        <f t="shared" si="4"/>
        <v>0.998766954377312</v>
      </c>
      <c r="L45" s="6">
        <f t="shared" si="11"/>
        <v>7.3922911199274632E-2</v>
      </c>
      <c r="M45" s="6">
        <f t="shared" si="12"/>
        <v>2.4094022767412931E-2</v>
      </c>
      <c r="N45" s="6">
        <f t="shared" si="13"/>
        <v>1.071670665012529E-2</v>
      </c>
      <c r="O45" s="6">
        <f t="shared" si="14"/>
        <v>6.3206204549149339E-2</v>
      </c>
    </row>
    <row r="46" spans="1:15" x14ac:dyDescent="0.25">
      <c r="A46" s="1">
        <v>370</v>
      </c>
      <c r="B46" s="1">
        <f t="shared" si="6"/>
        <v>2.1621621621621623E-2</v>
      </c>
      <c r="C46" s="1">
        <f t="shared" si="0"/>
        <v>0</v>
      </c>
      <c r="D46" s="1">
        <f t="shared" si="7"/>
        <v>2.1621621621621623E-2</v>
      </c>
      <c r="E46" s="16">
        <f t="shared" si="1"/>
        <v>370</v>
      </c>
      <c r="F46" s="1">
        <f t="shared" si="8"/>
        <v>2.6</v>
      </c>
      <c r="G46" s="1">
        <f t="shared" si="9"/>
        <v>8</v>
      </c>
      <c r="H46" s="1">
        <f t="shared" si="10"/>
        <v>18</v>
      </c>
      <c r="I46" s="1">
        <f t="shared" si="2"/>
        <v>0.99175257731958755</v>
      </c>
      <c r="J46" s="1">
        <f t="shared" si="3"/>
        <v>0.99730458221024265</v>
      </c>
      <c r="K46" s="1">
        <f t="shared" si="4"/>
        <v>0.99880023995200951</v>
      </c>
      <c r="L46" s="17">
        <f t="shared" si="11"/>
        <v>7.1933244568638519E-2</v>
      </c>
      <c r="M46" s="17">
        <f t="shared" si="12"/>
        <v>2.3443710961017036E-2</v>
      </c>
      <c r="N46" s="17">
        <f t="shared" si="13"/>
        <v>1.0427239713333775E-2</v>
      </c>
      <c r="O46" s="6">
        <f t="shared" si="14"/>
        <v>6.1506004855304747E-2</v>
      </c>
    </row>
    <row r="47" spans="1:15" x14ac:dyDescent="0.25">
      <c r="A47" s="3">
        <v>380</v>
      </c>
      <c r="B47" s="3">
        <f t="shared" si="6"/>
        <v>2.1052631578947368E-2</v>
      </c>
      <c r="C47" s="3">
        <f t="shared" si="0"/>
        <v>0</v>
      </c>
      <c r="D47" s="3">
        <f t="shared" si="7"/>
        <v>2.1052631578947368E-2</v>
      </c>
      <c r="E47" s="5">
        <f t="shared" si="1"/>
        <v>380</v>
      </c>
      <c r="F47" s="3">
        <f t="shared" si="8"/>
        <v>2.6</v>
      </c>
      <c r="G47" s="3">
        <f t="shared" si="9"/>
        <v>8</v>
      </c>
      <c r="H47" s="3">
        <f t="shared" si="10"/>
        <v>18</v>
      </c>
      <c r="I47" s="3">
        <f t="shared" si="2"/>
        <v>0.99196787148594379</v>
      </c>
      <c r="J47" s="3">
        <f t="shared" si="3"/>
        <v>0.99737532808398965</v>
      </c>
      <c r="K47" s="3">
        <f t="shared" si="4"/>
        <v>0.99883177570093462</v>
      </c>
      <c r="L47" s="6">
        <f t="shared" si="11"/>
        <v>7.0047876721412106E-2</v>
      </c>
      <c r="M47" s="6">
        <f t="shared" si="12"/>
        <v>2.2827581176181569E-2</v>
      </c>
      <c r="N47" s="6">
        <f t="shared" si="13"/>
        <v>1.015299897961135E-2</v>
      </c>
      <c r="O47" s="6">
        <f t="shared" si="14"/>
        <v>5.9894877741800759E-2</v>
      </c>
    </row>
    <row r="48" spans="1:15" x14ac:dyDescent="0.25">
      <c r="A48" s="3">
        <v>390</v>
      </c>
      <c r="B48" s="3">
        <f t="shared" si="6"/>
        <v>2.0512820512820513E-2</v>
      </c>
      <c r="C48" s="3">
        <f t="shared" si="0"/>
        <v>0</v>
      </c>
      <c r="D48" s="3">
        <f t="shared" si="7"/>
        <v>2.0512820512820513E-2</v>
      </c>
      <c r="E48" s="5">
        <f t="shared" si="1"/>
        <v>390</v>
      </c>
      <c r="F48" s="3">
        <f t="shared" si="8"/>
        <v>2.6</v>
      </c>
      <c r="G48" s="3">
        <f t="shared" si="9"/>
        <v>8</v>
      </c>
      <c r="H48" s="3">
        <f t="shared" si="10"/>
        <v>18</v>
      </c>
      <c r="I48" s="3">
        <f t="shared" si="2"/>
        <v>0.99217221135029354</v>
      </c>
      <c r="J48" s="3">
        <f t="shared" si="3"/>
        <v>0.99744245524296671</v>
      </c>
      <c r="K48" s="3">
        <f t="shared" si="4"/>
        <v>0.99886169607285147</v>
      </c>
      <c r="L48" s="6">
        <f t="shared" si="11"/>
        <v>6.8258816027535113E-2</v>
      </c>
      <c r="M48" s="6">
        <f t="shared" si="12"/>
        <v>2.2243007387352402E-2</v>
      </c>
      <c r="N48" s="6">
        <f t="shared" si="13"/>
        <v>9.892813869041537E-3</v>
      </c>
      <c r="O48" s="6">
        <f t="shared" si="14"/>
        <v>5.836600215849358E-2</v>
      </c>
    </row>
    <row r="49" spans="1:15" x14ac:dyDescent="0.25">
      <c r="A49" s="3">
        <v>400</v>
      </c>
      <c r="B49" s="3">
        <f t="shared" si="6"/>
        <v>0.02</v>
      </c>
      <c r="C49" s="3">
        <f t="shared" si="0"/>
        <v>0</v>
      </c>
      <c r="D49" s="3">
        <f t="shared" si="7"/>
        <v>0.02</v>
      </c>
      <c r="E49" s="5">
        <f t="shared" si="1"/>
        <v>400</v>
      </c>
      <c r="F49" s="3">
        <f t="shared" si="8"/>
        <v>2.6</v>
      </c>
      <c r="G49" s="3">
        <f t="shared" si="9"/>
        <v>8</v>
      </c>
      <c r="H49" s="3">
        <f t="shared" si="10"/>
        <v>18</v>
      </c>
      <c r="I49" s="3">
        <f t="shared" si="2"/>
        <v>0.99236641221374045</v>
      </c>
      <c r="J49" s="3">
        <f t="shared" si="3"/>
        <v>0.99750623441396513</v>
      </c>
      <c r="K49" s="3">
        <f t="shared" si="4"/>
        <v>0.99889012208657046</v>
      </c>
      <c r="L49" s="6">
        <f t="shared" si="11"/>
        <v>6.6558866978549944E-2</v>
      </c>
      <c r="M49" s="6">
        <f t="shared" si="12"/>
        <v>2.1687625844397936E-2</v>
      </c>
      <c r="N49" s="6">
        <f t="shared" si="13"/>
        <v>9.6456307947621039E-3</v>
      </c>
      <c r="O49" s="6">
        <f t="shared" si="14"/>
        <v>5.6913236183787838E-2</v>
      </c>
    </row>
    <row r="50" spans="1:15" x14ac:dyDescent="0.25">
      <c r="A50" s="3">
        <v>500</v>
      </c>
      <c r="B50" s="3">
        <f t="shared" si="6"/>
        <v>1.6E-2</v>
      </c>
      <c r="C50" s="3">
        <f t="shared" si="0"/>
        <v>0</v>
      </c>
      <c r="D50" s="3">
        <f t="shared" si="7"/>
        <v>1.6E-2</v>
      </c>
      <c r="E50" s="5">
        <f t="shared" si="1"/>
        <v>500</v>
      </c>
      <c r="F50" s="3">
        <f t="shared" si="8"/>
        <v>2.6</v>
      </c>
      <c r="G50" s="3">
        <f t="shared" si="9"/>
        <v>8</v>
      </c>
      <c r="H50" s="3">
        <f t="shared" si="10"/>
        <v>18</v>
      </c>
      <c r="I50" s="3">
        <f t="shared" si="2"/>
        <v>0.99388379204892963</v>
      </c>
      <c r="J50" s="3">
        <f t="shared" si="3"/>
        <v>0.99800399201596801</v>
      </c>
      <c r="K50" s="3">
        <f t="shared" si="4"/>
        <v>0.99911190053285981</v>
      </c>
      <c r="L50" s="6">
        <f t="shared" si="11"/>
        <v>5.3287833628234201E-2</v>
      </c>
      <c r="M50" s="6">
        <f t="shared" si="12"/>
        <v>1.7354430624538709E-2</v>
      </c>
      <c r="N50" s="6">
        <f t="shared" si="13"/>
        <v>7.7173613589215885E-3</v>
      </c>
      <c r="O50" s="6">
        <f t="shared" si="14"/>
        <v>4.5570472269312615E-2</v>
      </c>
    </row>
    <row r="51" spans="1:15" x14ac:dyDescent="0.25">
      <c r="A51" s="3">
        <v>1000</v>
      </c>
      <c r="B51" s="3">
        <f t="shared" si="6"/>
        <v>8.0000000000000002E-3</v>
      </c>
      <c r="C51" s="3">
        <f t="shared" si="0"/>
        <v>0</v>
      </c>
      <c r="D51" s="3">
        <f t="shared" si="7"/>
        <v>8.0000000000000002E-3</v>
      </c>
      <c r="E51" s="5">
        <f t="shared" si="1"/>
        <v>1000</v>
      </c>
      <c r="F51" s="3">
        <f t="shared" si="8"/>
        <v>2.6</v>
      </c>
      <c r="G51" s="3">
        <f t="shared" si="9"/>
        <v>8</v>
      </c>
      <c r="H51" s="3">
        <f t="shared" si="10"/>
        <v>18</v>
      </c>
      <c r="I51" s="3">
        <f t="shared" si="2"/>
        <v>0.99693251533742333</v>
      </c>
      <c r="J51" s="3">
        <f t="shared" si="3"/>
        <v>0.99900099900099915</v>
      </c>
      <c r="K51" s="3">
        <f t="shared" si="4"/>
        <v>0.99955575299866728</v>
      </c>
      <c r="L51" s="6">
        <f t="shared" si="11"/>
        <v>2.6684781781292327E-2</v>
      </c>
      <c r="M51" s="6">
        <f t="shared" si="12"/>
        <v>8.681549586371554E-3</v>
      </c>
      <c r="N51" s="6">
        <f t="shared" si="13"/>
        <v>3.8595377831498424E-3</v>
      </c>
      <c r="O51" s="6">
        <f t="shared" si="14"/>
        <v>2.2825243998142484E-2</v>
      </c>
    </row>
  </sheetData>
  <conditionalFormatting sqref="O10:O96">
    <cfRule type="colorScale" priority="2">
      <colorScale>
        <cfvo type="num" val="0.1"/>
        <cfvo type="num" val="0.2"/>
        <cfvo type="num" val="0.5"/>
        <color rgb="FF63BE7B"/>
        <color rgb="FFFFEB84"/>
        <color rgb="FFF8696B"/>
      </colorScale>
    </cfRule>
  </conditionalFormatting>
  <pageMargins left="0.7" right="0.7" top="0.75" bottom="0.75" header="0.3" footer="0.3"/>
  <pageSetup scale="67" orientation="landscape" r:id="rId1"/>
  <headerFooter>
    <oddHeader>&amp;C&amp;28DAMPING FACTOR CALCULATOR</oddHeader>
    <oddFooter>&amp;CBenchmarkmarkmedia.com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Siau</dc:creator>
  <cp:lastModifiedBy>John Siau</cp:lastModifiedBy>
  <cp:lastPrinted>2020-06-03T21:04:00Z</cp:lastPrinted>
  <dcterms:created xsi:type="dcterms:W3CDTF">2020-06-03T15:07:14Z</dcterms:created>
  <dcterms:modified xsi:type="dcterms:W3CDTF">2020-06-04T13:41:29Z</dcterms:modified>
</cp:coreProperties>
</file>